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<sst xmlns="http://schemas.openxmlformats.org/spreadsheetml/2006/main" count="425" uniqueCount="174">
  <si>
    <t>2024年临湘市农业防灾减灾资金补贴明细表（畜牧业）</t>
  </si>
  <si>
    <t>序号</t>
  </si>
  <si>
    <t>镇、街道</t>
  </si>
  <si>
    <t>养殖场（户）名称</t>
  </si>
  <si>
    <t>养殖种类</t>
  </si>
  <si>
    <t>受灾情况</t>
  </si>
  <si>
    <t>合计损毁面积（㎡）</t>
  </si>
  <si>
    <t>栏舍补偿金额（元）</t>
  </si>
  <si>
    <t>损毁养殖设备数量（台、套）</t>
  </si>
  <si>
    <t>设施设备补偿金额（元）</t>
  </si>
  <si>
    <t>合计补偿金额（元）</t>
  </si>
  <si>
    <r>
      <rPr>
        <sz val="10"/>
        <rFont val="宋体"/>
        <charset val="134"/>
      </rPr>
      <t>圈舍倒塌损毁面积（</t>
    </r>
    <r>
      <rPr>
        <sz val="10"/>
        <rFont val="SimSun"/>
        <charset val="134"/>
      </rPr>
      <t>㎡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</si>
  <si>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猪舍（</t>
    </r>
    <r>
      <rPr>
        <sz val="10"/>
        <rFont val="SimSun"/>
        <charset val="134"/>
      </rPr>
      <t>㎡</t>
    </r>
    <r>
      <rPr>
        <sz val="10"/>
        <rFont val="宋体"/>
        <charset val="134"/>
      </rPr>
      <t>）</t>
    </r>
  </si>
  <si>
    <t>牛羊圈舍（㎡）</t>
  </si>
  <si>
    <t>家禽舍（㎡）</t>
  </si>
  <si>
    <t>其它圈舍（㎡）</t>
  </si>
  <si>
    <t>羊楼司镇</t>
  </si>
  <si>
    <t>陈细云</t>
  </si>
  <si>
    <t>生猪</t>
  </si>
  <si>
    <t>邓六响</t>
  </si>
  <si>
    <t>邓焱松</t>
  </si>
  <si>
    <t>冯元金</t>
  </si>
  <si>
    <t>付学东</t>
  </si>
  <si>
    <t>何本皇</t>
  </si>
  <si>
    <t>何文亮</t>
  </si>
  <si>
    <t>胡建军</t>
  </si>
  <si>
    <t>江加新（刘敏）</t>
  </si>
  <si>
    <t>黎备战</t>
  </si>
  <si>
    <t>鸡</t>
  </si>
  <si>
    <t>李海军</t>
  </si>
  <si>
    <t>李明权</t>
  </si>
  <si>
    <t>李少军</t>
  </si>
  <si>
    <t>蛋鸡</t>
  </si>
  <si>
    <t>李松（李新）</t>
  </si>
  <si>
    <t>李夭波</t>
  </si>
  <si>
    <t>李志峰</t>
  </si>
  <si>
    <t>羊</t>
  </si>
  <si>
    <t>刘海平</t>
  </si>
  <si>
    <t>刘华军</t>
  </si>
  <si>
    <t>沈文德</t>
  </si>
  <si>
    <t>刘启飞</t>
  </si>
  <si>
    <t>刘修辉</t>
  </si>
  <si>
    <t>孟国生(孟庆忠)</t>
  </si>
  <si>
    <t>孟艳岗</t>
  </si>
  <si>
    <t>沈道胜</t>
  </si>
  <si>
    <t>牛</t>
  </si>
  <si>
    <t>沈海兵</t>
  </si>
  <si>
    <t>沈守龙（沈洪涛）</t>
  </si>
  <si>
    <t>师新</t>
  </si>
  <si>
    <t>王海洋</t>
  </si>
  <si>
    <t>吴召军</t>
  </si>
  <si>
    <t>徐春辉</t>
  </si>
  <si>
    <t>徐向红</t>
  </si>
  <si>
    <t>易海兵</t>
  </si>
  <si>
    <t>余志胜</t>
  </si>
  <si>
    <t>袁红福</t>
  </si>
  <si>
    <t>袁宏全</t>
  </si>
  <si>
    <t>周学利（斋公山）</t>
  </si>
  <si>
    <t>张兵良</t>
  </si>
  <si>
    <t>张红国</t>
  </si>
  <si>
    <t>张会军</t>
  </si>
  <si>
    <t>张江辉</t>
  </si>
  <si>
    <t>张姣娥（杨爱国）</t>
  </si>
  <si>
    <t>钟宇文</t>
  </si>
  <si>
    <t>周炎生</t>
  </si>
  <si>
    <t>忠防镇</t>
  </si>
  <si>
    <t>谈胜利</t>
  </si>
  <si>
    <t>李勇</t>
  </si>
  <si>
    <t>骆灿星（谭辉）</t>
  </si>
  <si>
    <t>杨夫</t>
  </si>
  <si>
    <t>王中应</t>
  </si>
  <si>
    <t>袁胜良</t>
  </si>
  <si>
    <t>何争焰</t>
  </si>
  <si>
    <t>肉牛</t>
  </si>
  <si>
    <t>张四平</t>
  </si>
  <si>
    <t>五里街道</t>
  </si>
  <si>
    <t>姚佑堂</t>
  </si>
  <si>
    <t>邓良明</t>
  </si>
  <si>
    <t>黎志勇</t>
  </si>
  <si>
    <t>李海雄</t>
  </si>
  <si>
    <t>黎彬</t>
  </si>
  <si>
    <t>罗中春</t>
  </si>
  <si>
    <t>李小燕</t>
  </si>
  <si>
    <t>张志敏</t>
  </si>
  <si>
    <t>张想良</t>
  </si>
  <si>
    <t>张永德</t>
  </si>
  <si>
    <t>张兴良</t>
  </si>
  <si>
    <t>张正保</t>
  </si>
  <si>
    <t>李海良</t>
  </si>
  <si>
    <t>李垂虎</t>
  </si>
  <si>
    <t>张九六</t>
  </si>
  <si>
    <t>杜曙</t>
  </si>
  <si>
    <t>海四保</t>
  </si>
  <si>
    <t>彭天云</t>
  </si>
  <si>
    <t>长塘镇</t>
  </si>
  <si>
    <t>程正良</t>
  </si>
  <si>
    <t>廖炎</t>
  </si>
  <si>
    <t>李响良（康晟）</t>
  </si>
  <si>
    <t>沈明明</t>
  </si>
  <si>
    <t>白羊田镇</t>
  </si>
  <si>
    <t>刘姝婷</t>
  </si>
  <si>
    <t>何柏文</t>
  </si>
  <si>
    <t>李海峰</t>
  </si>
  <si>
    <t>夏玉奇</t>
  </si>
  <si>
    <t>聂市镇</t>
  </si>
  <si>
    <t>孙芳</t>
  </si>
  <si>
    <t>张再强</t>
  </si>
  <si>
    <t>周岳武（宏岳科技）</t>
  </si>
  <si>
    <t>李中意</t>
  </si>
  <si>
    <t>游娥容</t>
  </si>
  <si>
    <t>朱金波</t>
  </si>
  <si>
    <t>郑运辉</t>
  </si>
  <si>
    <t>王康全</t>
  </si>
  <si>
    <t>谢建祥</t>
  </si>
  <si>
    <t>王新海</t>
  </si>
  <si>
    <t>丁银山</t>
  </si>
  <si>
    <t>沈继文</t>
  </si>
  <si>
    <t>谢太平</t>
  </si>
  <si>
    <t>潘小初</t>
  </si>
  <si>
    <t>郑百海</t>
  </si>
  <si>
    <t>彭佰炼</t>
  </si>
  <si>
    <t>李蒙坤</t>
  </si>
  <si>
    <t>方志辉</t>
  </si>
  <si>
    <t>刘益秀</t>
  </si>
  <si>
    <t>王和平</t>
  </si>
  <si>
    <t>谢作荣</t>
  </si>
  <si>
    <t>郑昌华</t>
  </si>
  <si>
    <t>刘夭元（余西初）</t>
  </si>
  <si>
    <t>涂雄兵</t>
  </si>
  <si>
    <t>郑兴四</t>
  </si>
  <si>
    <t>坦渡镇</t>
  </si>
  <si>
    <t>周飞龙</t>
  </si>
  <si>
    <t>云湖街道</t>
  </si>
  <si>
    <t>李文君（三盛）</t>
  </si>
  <si>
    <t>李细伟</t>
  </si>
  <si>
    <t>杜伟平</t>
  </si>
  <si>
    <t>易伟</t>
  </si>
  <si>
    <t>桃林镇</t>
  </si>
  <si>
    <t>敖友兵</t>
  </si>
  <si>
    <t>张双利</t>
  </si>
  <si>
    <t>李建军</t>
  </si>
  <si>
    <t>李四军</t>
  </si>
  <si>
    <t>吴新柏（求实）</t>
  </si>
  <si>
    <t>李炳新</t>
  </si>
  <si>
    <t>牛、羊</t>
  </si>
  <si>
    <t>郑显华</t>
  </si>
  <si>
    <t>沈仕军</t>
  </si>
  <si>
    <t>肉鸡</t>
  </si>
  <si>
    <t>潘关心</t>
  </si>
  <si>
    <t>长安街道</t>
  </si>
  <si>
    <t>詹中良</t>
  </si>
  <si>
    <t>山羊</t>
  </si>
  <si>
    <t>蒋小香</t>
  </si>
  <si>
    <t>周立</t>
  </si>
  <si>
    <t>曾国富</t>
  </si>
  <si>
    <t>王生力</t>
  </si>
  <si>
    <t>王忍智</t>
  </si>
  <si>
    <t>王丽华</t>
  </si>
  <si>
    <t>李志文</t>
  </si>
  <si>
    <t>姚维军</t>
  </si>
  <si>
    <t>张云英</t>
  </si>
  <si>
    <t>曹火箭</t>
  </si>
  <si>
    <t>吴利军</t>
  </si>
  <si>
    <t>江南镇</t>
  </si>
  <si>
    <t>姚传文</t>
  </si>
  <si>
    <t>何落星（谭辉）</t>
  </si>
  <si>
    <t>卢青桥</t>
  </si>
  <si>
    <t>张甘霖</t>
  </si>
  <si>
    <t>吕和平</t>
  </si>
  <si>
    <t>李怀宝</t>
  </si>
  <si>
    <t>詹桥镇</t>
  </si>
  <si>
    <t>杨勇</t>
  </si>
  <si>
    <t>钟波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</si>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</sst>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sz val="10"/>
      <name val="宋体"/>
      <charset val="0"/>
    </font>
    <font>
      <b/>
      <sz val="22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0"/>
  <sheetViews>
    <sheetView tabSelected="1" workbookViewId="0">
      <selection activeCell="T9" sqref="T9"/>
    </sheetView>
  </sheetViews>
  <sheetFormatPr defaultColWidth="8" defaultRowHeight="13.5"/>
  <cols>
    <col min="1" max="1" width="5" style="4" customWidth="1"/>
    <col min="2" max="2" width="8.26666666666667" style="4" customWidth="1"/>
    <col min="3" max="3" width="14.8" style="4" customWidth="1"/>
    <col min="4" max="4" width="8.75" style="5" customWidth="1"/>
    <col min="5" max="5" width="7.88333333333333" style="4" customWidth="1"/>
    <col min="6" max="6" width="8.25" style="4" customWidth="1"/>
    <col min="7" max="7" width="7.3" style="4" customWidth="1"/>
    <col min="8" max="8" width="7.20833333333333" style="4" customWidth="1"/>
    <col min="9" max="9" width="8.55833333333333" style="6" customWidth="1"/>
    <col min="10" max="10" width="8.35833333333333" style="6" customWidth="1"/>
    <col min="11" max="11" width="8.94166666666667" style="6" customWidth="1"/>
    <col min="12" max="12" width="7.49166666666667" style="6" customWidth="1"/>
    <col min="13" max="13" width="9.51666666666667" style="6" customWidth="1"/>
    <col min="14" max="14" width="10.25" style="1"/>
    <col min="15" max="16382" width="8" style="1"/>
  </cols>
  <sheetData>
    <row r="1" s="1" customFormat="1" ht="31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2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/>
      <c r="H2" s="9"/>
      <c r="I2" s="9" t="s">
        <v>6</v>
      </c>
      <c r="J2" s="9" t="s">
        <v>7</v>
      </c>
      <c r="K2" s="9" t="s">
        <v>8</v>
      </c>
      <c r="L2" s="9" t="s">
        <v>9</v>
      </c>
      <c r="M2" s="14" t="s">
        <v>10</v>
      </c>
    </row>
    <row r="3" s="1" customFormat="1" ht="19" customHeight="1" spans="1:13">
      <c r="A3" s="9"/>
      <c r="B3" s="9"/>
      <c r="C3" s="9"/>
      <c r="D3" s="9"/>
      <c r="E3" s="9" t="s">
        <v>11</v>
      </c>
      <c r="F3" s="9"/>
      <c r="G3" s="9"/>
      <c r="H3" s="9"/>
      <c r="I3" s="9"/>
      <c r="J3" s="9"/>
      <c r="K3" s="9"/>
      <c r="L3" s="9"/>
      <c r="M3" s="14"/>
    </row>
    <row r="4" s="1" customFormat="1" ht="29" customHeight="1" spans="1:13">
      <c r="A4" s="9"/>
      <c r="B4" s="9"/>
      <c r="C4" s="9"/>
      <c r="D4" s="9"/>
      <c r="E4" s="9" t="s">
        <v>12</v>
      </c>
      <c r="F4" s="9" t="s">
        <v>13</v>
      </c>
      <c r="G4" s="9" t="s">
        <v>14</v>
      </c>
      <c r="H4" s="9" t="s">
        <v>15</v>
      </c>
      <c r="I4" s="9"/>
      <c r="J4" s="9"/>
      <c r="K4" s="9"/>
      <c r="L4" s="9"/>
      <c r="M4" s="14"/>
    </row>
    <row r="5" s="1" customFormat="1" ht="25" customHeight="1" spans="1:13">
      <c r="A5" s="10">
        <v>1</v>
      </c>
      <c r="B5" s="9" t="s">
        <v>16</v>
      </c>
      <c r="C5" s="9" t="s">
        <v>17</v>
      </c>
      <c r="D5" s="9" t="s">
        <v>18</v>
      </c>
      <c r="E5" s="9">
        <v>172</v>
      </c>
      <c r="F5" s="9"/>
      <c r="G5" s="9"/>
      <c r="H5" s="9"/>
      <c r="I5" s="9">
        <f t="shared" ref="I5:I55" si="0">SUM(E5:H5)</f>
        <v>172</v>
      </c>
      <c r="J5" s="15">
        <f t="shared" ref="J5:J68" si="1">500000/I$141*I5</f>
        <v>1281.38270133353</v>
      </c>
      <c r="K5" s="9"/>
      <c r="L5" s="15">
        <f t="shared" ref="L5:L68" si="2">100000/K$141*K5</f>
        <v>0</v>
      </c>
      <c r="M5" s="15">
        <f t="shared" ref="M5:M68" si="3">SUM(L5,J5)</f>
        <v>1281.38270133353</v>
      </c>
    </row>
    <row r="6" s="1" customFormat="1" ht="25" customHeight="1" spans="1:13">
      <c r="A6" s="10">
        <v>2</v>
      </c>
      <c r="B6" s="9" t="s">
        <v>16</v>
      </c>
      <c r="C6" s="9" t="s">
        <v>19</v>
      </c>
      <c r="D6" s="9" t="s">
        <v>18</v>
      </c>
      <c r="E6" s="9">
        <v>350</v>
      </c>
      <c r="F6" s="9"/>
      <c r="G6" s="9"/>
      <c r="H6" s="9"/>
      <c r="I6" s="9">
        <f t="shared" si="0"/>
        <v>350</v>
      </c>
      <c r="J6" s="15">
        <f t="shared" si="1"/>
        <v>2607.46479922521</v>
      </c>
      <c r="K6" s="9"/>
      <c r="L6" s="15">
        <f t="shared" si="2"/>
        <v>0</v>
      </c>
      <c r="M6" s="15">
        <f t="shared" si="3"/>
        <v>2607.46479922521</v>
      </c>
    </row>
    <row r="7" s="1" customFormat="1" ht="25" customHeight="1" spans="1:13">
      <c r="A7" s="10">
        <v>3</v>
      </c>
      <c r="B7" s="9" t="s">
        <v>16</v>
      </c>
      <c r="C7" s="9" t="s">
        <v>20</v>
      </c>
      <c r="D7" s="9" t="s">
        <v>18</v>
      </c>
      <c r="E7" s="9">
        <v>800</v>
      </c>
      <c r="F7" s="9"/>
      <c r="G7" s="9"/>
      <c r="H7" s="9"/>
      <c r="I7" s="9">
        <f t="shared" si="0"/>
        <v>800</v>
      </c>
      <c r="J7" s="15">
        <f t="shared" si="1"/>
        <v>5959.91954108619</v>
      </c>
      <c r="K7" s="9"/>
      <c r="L7" s="15">
        <f t="shared" si="2"/>
        <v>0</v>
      </c>
      <c r="M7" s="15">
        <f t="shared" si="3"/>
        <v>5959.91954108619</v>
      </c>
    </row>
    <row r="8" s="1" customFormat="1" ht="25" customHeight="1" spans="1:13">
      <c r="A8" s="10">
        <v>4</v>
      </c>
      <c r="B8" s="9" t="s">
        <v>16</v>
      </c>
      <c r="C8" s="9" t="s">
        <v>21</v>
      </c>
      <c r="D8" s="9" t="s">
        <v>18</v>
      </c>
      <c r="E8" s="9">
        <v>230</v>
      </c>
      <c r="F8" s="9"/>
      <c r="G8" s="9"/>
      <c r="H8" s="9"/>
      <c r="I8" s="9">
        <f t="shared" si="0"/>
        <v>230</v>
      </c>
      <c r="J8" s="15">
        <f t="shared" si="1"/>
        <v>1713.47686806228</v>
      </c>
      <c r="K8" s="9"/>
      <c r="L8" s="15">
        <f t="shared" si="2"/>
        <v>0</v>
      </c>
      <c r="M8" s="15">
        <f t="shared" si="3"/>
        <v>1713.47686806228</v>
      </c>
    </row>
    <row r="9" s="1" customFormat="1" ht="25" customHeight="1" spans="1:13">
      <c r="A9" s="10">
        <v>5</v>
      </c>
      <c r="B9" s="9" t="s">
        <v>16</v>
      </c>
      <c r="C9" s="9" t="s">
        <v>22</v>
      </c>
      <c r="D9" s="9" t="s">
        <v>18</v>
      </c>
      <c r="E9" s="9">
        <v>2260</v>
      </c>
      <c r="F9" s="9"/>
      <c r="G9" s="9"/>
      <c r="H9" s="9"/>
      <c r="I9" s="9">
        <f t="shared" si="0"/>
        <v>2260</v>
      </c>
      <c r="J9" s="15">
        <f t="shared" si="1"/>
        <v>16836.7727035685</v>
      </c>
      <c r="K9" s="9">
        <v>2</v>
      </c>
      <c r="L9" s="15">
        <f t="shared" si="2"/>
        <v>4347.82608695652</v>
      </c>
      <c r="M9" s="15">
        <f t="shared" si="3"/>
        <v>21184.598790525</v>
      </c>
    </row>
    <row r="10" s="1" customFormat="1" ht="25" customHeight="1" spans="1:13">
      <c r="A10" s="10">
        <v>6</v>
      </c>
      <c r="B10" s="9" t="s">
        <v>16</v>
      </c>
      <c r="C10" s="9" t="s">
        <v>23</v>
      </c>
      <c r="D10" s="9" t="s">
        <v>18</v>
      </c>
      <c r="E10" s="9"/>
      <c r="F10" s="9"/>
      <c r="G10" s="9"/>
      <c r="H10" s="9">
        <v>40</v>
      </c>
      <c r="I10" s="9">
        <f t="shared" si="0"/>
        <v>40</v>
      </c>
      <c r="J10" s="15">
        <f t="shared" si="1"/>
        <v>297.99597705431</v>
      </c>
      <c r="K10" s="9"/>
      <c r="L10" s="15">
        <f t="shared" si="2"/>
        <v>0</v>
      </c>
      <c r="M10" s="15">
        <f t="shared" si="3"/>
        <v>297.99597705431</v>
      </c>
    </row>
    <row r="11" s="1" customFormat="1" ht="25" customHeight="1" spans="1:13">
      <c r="A11" s="10">
        <v>7</v>
      </c>
      <c r="B11" s="9" t="s">
        <v>16</v>
      </c>
      <c r="C11" s="9" t="s">
        <v>24</v>
      </c>
      <c r="D11" s="9" t="s">
        <v>18</v>
      </c>
      <c r="E11" s="9">
        <v>130</v>
      </c>
      <c r="F11" s="9"/>
      <c r="G11" s="9"/>
      <c r="H11" s="9"/>
      <c r="I11" s="9">
        <f t="shared" si="0"/>
        <v>130</v>
      </c>
      <c r="J11" s="15">
        <f t="shared" si="1"/>
        <v>968.486925426507</v>
      </c>
      <c r="K11" s="9"/>
      <c r="L11" s="15">
        <f t="shared" si="2"/>
        <v>0</v>
      </c>
      <c r="M11" s="15">
        <f t="shared" si="3"/>
        <v>968.486925426507</v>
      </c>
    </row>
    <row r="12" s="1" customFormat="1" ht="25" customHeight="1" spans="1:13">
      <c r="A12" s="10">
        <v>8</v>
      </c>
      <c r="B12" s="9" t="s">
        <v>16</v>
      </c>
      <c r="C12" s="9" t="s">
        <v>25</v>
      </c>
      <c r="D12" s="9" t="s">
        <v>18</v>
      </c>
      <c r="E12" s="9">
        <v>820</v>
      </c>
      <c r="F12" s="9"/>
      <c r="G12" s="9"/>
      <c r="H12" s="9"/>
      <c r="I12" s="9">
        <f t="shared" si="0"/>
        <v>820</v>
      </c>
      <c r="J12" s="15">
        <f t="shared" si="1"/>
        <v>6108.91752961335</v>
      </c>
      <c r="K12" s="9"/>
      <c r="L12" s="15">
        <f t="shared" si="2"/>
        <v>0</v>
      </c>
      <c r="M12" s="15">
        <f t="shared" si="3"/>
        <v>6108.91752961335</v>
      </c>
    </row>
    <row r="13" s="1" customFormat="1" ht="25" customHeight="1" spans="1:13">
      <c r="A13" s="10">
        <v>9</v>
      </c>
      <c r="B13" s="9" t="s">
        <v>16</v>
      </c>
      <c r="C13" s="9" t="s">
        <v>26</v>
      </c>
      <c r="D13" s="9" t="s">
        <v>18</v>
      </c>
      <c r="E13" s="9">
        <v>30</v>
      </c>
      <c r="F13" s="9"/>
      <c r="G13" s="9"/>
      <c r="H13" s="9"/>
      <c r="I13" s="9">
        <f t="shared" si="0"/>
        <v>30</v>
      </c>
      <c r="J13" s="15">
        <f t="shared" si="1"/>
        <v>223.496982790732</v>
      </c>
      <c r="K13" s="9"/>
      <c r="L13" s="15">
        <f t="shared" si="2"/>
        <v>0</v>
      </c>
      <c r="M13" s="15">
        <f t="shared" si="3"/>
        <v>223.496982790732</v>
      </c>
    </row>
    <row r="14" s="1" customFormat="1" ht="25" customHeight="1" spans="1:13">
      <c r="A14" s="10">
        <v>10</v>
      </c>
      <c r="B14" s="9" t="s">
        <v>16</v>
      </c>
      <c r="C14" s="9" t="s">
        <v>27</v>
      </c>
      <c r="D14" s="9" t="s">
        <v>28</v>
      </c>
      <c r="E14" s="9"/>
      <c r="F14" s="9"/>
      <c r="G14" s="9">
        <v>300</v>
      </c>
      <c r="H14" s="9"/>
      <c r="I14" s="9">
        <f t="shared" si="0"/>
        <v>300</v>
      </c>
      <c r="J14" s="15">
        <f t="shared" si="1"/>
        <v>2234.96982790732</v>
      </c>
      <c r="K14" s="9"/>
      <c r="L14" s="15">
        <f t="shared" si="2"/>
        <v>0</v>
      </c>
      <c r="M14" s="15">
        <f t="shared" si="3"/>
        <v>2234.96982790732</v>
      </c>
    </row>
    <row r="15" s="2" customFormat="1" ht="25" customHeight="1" spans="1:13">
      <c r="A15" s="10">
        <v>11</v>
      </c>
      <c r="B15" s="9" t="s">
        <v>16</v>
      </c>
      <c r="C15" s="11" t="s">
        <v>29</v>
      </c>
      <c r="D15" s="11" t="s">
        <v>18</v>
      </c>
      <c r="E15" s="9">
        <v>230</v>
      </c>
      <c r="F15" s="9"/>
      <c r="G15" s="9"/>
      <c r="H15" s="9"/>
      <c r="I15" s="9">
        <f t="shared" si="0"/>
        <v>230</v>
      </c>
      <c r="J15" s="16">
        <f t="shared" si="1"/>
        <v>1713.47686806228</v>
      </c>
      <c r="K15" s="11"/>
      <c r="L15" s="16">
        <f t="shared" si="2"/>
        <v>0</v>
      </c>
      <c r="M15" s="16">
        <f t="shared" si="3"/>
        <v>1713.47686806228</v>
      </c>
    </row>
    <row r="16" s="1" customFormat="1" ht="25" customHeight="1" spans="1:13">
      <c r="A16" s="10">
        <v>12</v>
      </c>
      <c r="B16" s="9" t="s">
        <v>16</v>
      </c>
      <c r="C16" s="9" t="s">
        <v>30</v>
      </c>
      <c r="D16" s="9" t="s">
        <v>18</v>
      </c>
      <c r="E16" s="9"/>
      <c r="F16" s="9"/>
      <c r="G16" s="9"/>
      <c r="H16" s="9"/>
      <c r="I16" s="9">
        <f t="shared" si="0"/>
        <v>0</v>
      </c>
      <c r="J16" s="15">
        <f t="shared" si="1"/>
        <v>0</v>
      </c>
      <c r="K16" s="9">
        <v>1</v>
      </c>
      <c r="L16" s="15">
        <f t="shared" si="2"/>
        <v>2173.91304347826</v>
      </c>
      <c r="M16" s="15">
        <f t="shared" si="3"/>
        <v>2173.91304347826</v>
      </c>
    </row>
    <row r="17" s="1" customFormat="1" ht="25" customHeight="1" spans="1:13">
      <c r="A17" s="10">
        <v>13</v>
      </c>
      <c r="B17" s="9" t="s">
        <v>16</v>
      </c>
      <c r="C17" s="9" t="s">
        <v>31</v>
      </c>
      <c r="D17" s="9" t="s">
        <v>32</v>
      </c>
      <c r="E17" s="9"/>
      <c r="F17" s="9"/>
      <c r="G17" s="9">
        <v>817</v>
      </c>
      <c r="H17" s="9"/>
      <c r="I17" s="9">
        <f t="shared" si="0"/>
        <v>817</v>
      </c>
      <c r="J17" s="15">
        <f t="shared" si="1"/>
        <v>6086.56783133428</v>
      </c>
      <c r="K17" s="9"/>
      <c r="L17" s="15">
        <f t="shared" si="2"/>
        <v>0</v>
      </c>
      <c r="M17" s="15">
        <f t="shared" si="3"/>
        <v>6086.56783133428</v>
      </c>
    </row>
    <row r="18" s="1" customFormat="1" ht="25" customHeight="1" spans="1:13">
      <c r="A18" s="10">
        <v>14</v>
      </c>
      <c r="B18" s="9" t="s">
        <v>16</v>
      </c>
      <c r="C18" s="9" t="s">
        <v>33</v>
      </c>
      <c r="D18" s="9" t="s">
        <v>18</v>
      </c>
      <c r="E18" s="9">
        <v>880</v>
      </c>
      <c r="F18" s="9"/>
      <c r="G18" s="9"/>
      <c r="H18" s="9"/>
      <c r="I18" s="9">
        <f t="shared" si="0"/>
        <v>880</v>
      </c>
      <c r="J18" s="15">
        <f t="shared" si="1"/>
        <v>6555.91149519481</v>
      </c>
      <c r="K18" s="9"/>
      <c r="L18" s="15">
        <f t="shared" si="2"/>
        <v>0</v>
      </c>
      <c r="M18" s="15">
        <f t="shared" si="3"/>
        <v>6555.91149519481</v>
      </c>
    </row>
    <row r="19" s="1" customFormat="1" ht="25" customHeight="1" spans="1:13">
      <c r="A19" s="10">
        <v>15</v>
      </c>
      <c r="B19" s="9" t="s">
        <v>16</v>
      </c>
      <c r="C19" s="9" t="s">
        <v>34</v>
      </c>
      <c r="D19" s="9" t="s">
        <v>18</v>
      </c>
      <c r="E19" s="9">
        <v>230</v>
      </c>
      <c r="F19" s="9"/>
      <c r="G19" s="9"/>
      <c r="H19" s="9"/>
      <c r="I19" s="9">
        <f t="shared" si="0"/>
        <v>230</v>
      </c>
      <c r="J19" s="15">
        <f t="shared" si="1"/>
        <v>1713.47686806228</v>
      </c>
      <c r="K19" s="9"/>
      <c r="L19" s="15">
        <f t="shared" si="2"/>
        <v>0</v>
      </c>
      <c r="M19" s="15">
        <f t="shared" si="3"/>
        <v>1713.47686806228</v>
      </c>
    </row>
    <row r="20" s="1" customFormat="1" ht="25" customHeight="1" spans="1:13">
      <c r="A20" s="10">
        <v>16</v>
      </c>
      <c r="B20" s="9" t="s">
        <v>16</v>
      </c>
      <c r="C20" s="9" t="s">
        <v>35</v>
      </c>
      <c r="D20" s="9" t="s">
        <v>36</v>
      </c>
      <c r="E20" s="9"/>
      <c r="F20" s="9">
        <v>60</v>
      </c>
      <c r="G20" s="9"/>
      <c r="H20" s="9"/>
      <c r="I20" s="9">
        <f t="shared" si="0"/>
        <v>60</v>
      </c>
      <c r="J20" s="15">
        <f t="shared" si="1"/>
        <v>446.993965581465</v>
      </c>
      <c r="K20" s="9"/>
      <c r="L20" s="15">
        <f t="shared" si="2"/>
        <v>0</v>
      </c>
      <c r="M20" s="15">
        <f t="shared" si="3"/>
        <v>446.993965581465</v>
      </c>
    </row>
    <row r="21" s="1" customFormat="1" ht="25" customHeight="1" spans="1:13">
      <c r="A21" s="10">
        <v>17</v>
      </c>
      <c r="B21" s="9" t="s">
        <v>16</v>
      </c>
      <c r="C21" s="9" t="s">
        <v>37</v>
      </c>
      <c r="D21" s="9" t="s">
        <v>18</v>
      </c>
      <c r="E21" s="9">
        <v>120</v>
      </c>
      <c r="F21" s="9"/>
      <c r="G21" s="9"/>
      <c r="H21" s="9"/>
      <c r="I21" s="9">
        <f t="shared" si="0"/>
        <v>120</v>
      </c>
      <c r="J21" s="15">
        <f t="shared" si="1"/>
        <v>893.987931162929</v>
      </c>
      <c r="K21" s="9"/>
      <c r="L21" s="15">
        <f t="shared" si="2"/>
        <v>0</v>
      </c>
      <c r="M21" s="15">
        <f t="shared" si="3"/>
        <v>893.987931162929</v>
      </c>
    </row>
    <row r="22" s="1" customFormat="1" ht="25" customHeight="1" spans="1:13">
      <c r="A22" s="10">
        <v>18</v>
      </c>
      <c r="B22" s="9" t="s">
        <v>16</v>
      </c>
      <c r="C22" s="9" t="s">
        <v>38</v>
      </c>
      <c r="D22" s="9" t="s">
        <v>18</v>
      </c>
      <c r="E22" s="9">
        <v>1110</v>
      </c>
      <c r="F22" s="9"/>
      <c r="G22" s="9"/>
      <c r="H22" s="9"/>
      <c r="I22" s="9">
        <f t="shared" si="0"/>
        <v>1110</v>
      </c>
      <c r="J22" s="15">
        <f t="shared" si="1"/>
        <v>8269.3883632571</v>
      </c>
      <c r="K22" s="9">
        <v>1</v>
      </c>
      <c r="L22" s="15">
        <f t="shared" si="2"/>
        <v>2173.91304347826</v>
      </c>
      <c r="M22" s="15">
        <f t="shared" si="3"/>
        <v>10443.3014067354</v>
      </c>
    </row>
    <row r="23" s="1" customFormat="1" ht="25" customHeight="1" spans="1:13">
      <c r="A23" s="10">
        <v>19</v>
      </c>
      <c r="B23" s="9" t="s">
        <v>16</v>
      </c>
      <c r="C23" s="9" t="s">
        <v>39</v>
      </c>
      <c r="D23" s="9" t="s">
        <v>28</v>
      </c>
      <c r="E23" s="9"/>
      <c r="F23" s="9"/>
      <c r="G23" s="9">
        <v>420</v>
      </c>
      <c r="H23" s="9"/>
      <c r="I23" s="9">
        <f t="shared" si="0"/>
        <v>420</v>
      </c>
      <c r="J23" s="15">
        <f t="shared" si="1"/>
        <v>3128.95775907025</v>
      </c>
      <c r="K23" s="9"/>
      <c r="L23" s="15">
        <f t="shared" si="2"/>
        <v>0</v>
      </c>
      <c r="M23" s="15">
        <f t="shared" si="3"/>
        <v>3128.95775907025</v>
      </c>
    </row>
    <row r="24" s="1" customFormat="1" ht="25" customHeight="1" spans="1:13">
      <c r="A24" s="10">
        <v>20</v>
      </c>
      <c r="B24" s="9" t="s">
        <v>16</v>
      </c>
      <c r="C24" s="9" t="s">
        <v>40</v>
      </c>
      <c r="D24" s="9" t="s">
        <v>18</v>
      </c>
      <c r="E24" s="9">
        <v>537</v>
      </c>
      <c r="F24" s="9"/>
      <c r="G24" s="9"/>
      <c r="H24" s="9"/>
      <c r="I24" s="9">
        <f t="shared" si="0"/>
        <v>537</v>
      </c>
      <c r="J24" s="15">
        <f t="shared" si="1"/>
        <v>4000.59599195411</v>
      </c>
      <c r="K24" s="9"/>
      <c r="L24" s="15">
        <f t="shared" si="2"/>
        <v>0</v>
      </c>
      <c r="M24" s="15">
        <f t="shared" si="3"/>
        <v>4000.59599195411</v>
      </c>
    </row>
    <row r="25" s="1" customFormat="1" ht="25" customHeight="1" spans="1:13">
      <c r="A25" s="10">
        <v>21</v>
      </c>
      <c r="B25" s="9" t="s">
        <v>16</v>
      </c>
      <c r="C25" s="9" t="s">
        <v>41</v>
      </c>
      <c r="D25" s="9" t="s">
        <v>18</v>
      </c>
      <c r="E25" s="9">
        <v>160</v>
      </c>
      <c r="F25" s="9"/>
      <c r="G25" s="9"/>
      <c r="H25" s="9"/>
      <c r="I25" s="9">
        <f t="shared" si="0"/>
        <v>160</v>
      </c>
      <c r="J25" s="15">
        <f t="shared" si="1"/>
        <v>1191.98390821724</v>
      </c>
      <c r="K25" s="9"/>
      <c r="L25" s="15">
        <f t="shared" si="2"/>
        <v>0</v>
      </c>
      <c r="M25" s="15">
        <f t="shared" si="3"/>
        <v>1191.98390821724</v>
      </c>
    </row>
    <row r="26" s="1" customFormat="1" ht="25" customHeight="1" spans="1:13">
      <c r="A26" s="10">
        <v>22</v>
      </c>
      <c r="B26" s="9" t="s">
        <v>16</v>
      </c>
      <c r="C26" s="9" t="s">
        <v>42</v>
      </c>
      <c r="D26" s="9" t="s">
        <v>18</v>
      </c>
      <c r="E26" s="9">
        <v>940</v>
      </c>
      <c r="F26" s="9"/>
      <c r="G26" s="9"/>
      <c r="H26" s="9"/>
      <c r="I26" s="9">
        <f t="shared" si="0"/>
        <v>940</v>
      </c>
      <c r="J26" s="15">
        <f t="shared" si="1"/>
        <v>7002.90546077628</v>
      </c>
      <c r="K26" s="9"/>
      <c r="L26" s="15">
        <f t="shared" si="2"/>
        <v>0</v>
      </c>
      <c r="M26" s="15">
        <f t="shared" si="3"/>
        <v>7002.90546077628</v>
      </c>
    </row>
    <row r="27" s="1" customFormat="1" ht="25" customHeight="1" spans="1:13">
      <c r="A27" s="10">
        <v>23</v>
      </c>
      <c r="B27" s="9" t="s">
        <v>16</v>
      </c>
      <c r="C27" s="9" t="s">
        <v>43</v>
      </c>
      <c r="D27" s="9" t="s">
        <v>18</v>
      </c>
      <c r="E27" s="9"/>
      <c r="F27" s="9"/>
      <c r="G27" s="9"/>
      <c r="H27" s="9">
        <v>400</v>
      </c>
      <c r="I27" s="9">
        <f t="shared" si="0"/>
        <v>400</v>
      </c>
      <c r="J27" s="15">
        <f t="shared" si="1"/>
        <v>2979.9597705431</v>
      </c>
      <c r="K27" s="9"/>
      <c r="L27" s="15">
        <f t="shared" si="2"/>
        <v>0</v>
      </c>
      <c r="M27" s="15">
        <f t="shared" si="3"/>
        <v>2979.9597705431</v>
      </c>
    </row>
    <row r="28" s="1" customFormat="1" ht="25" customHeight="1" spans="1:13">
      <c r="A28" s="10">
        <v>24</v>
      </c>
      <c r="B28" s="9" t="s">
        <v>16</v>
      </c>
      <c r="C28" s="9" t="s">
        <v>44</v>
      </c>
      <c r="D28" s="9" t="s">
        <v>45</v>
      </c>
      <c r="E28" s="9"/>
      <c r="F28" s="9">
        <v>210</v>
      </c>
      <c r="G28" s="9"/>
      <c r="H28" s="9"/>
      <c r="I28" s="9">
        <f t="shared" si="0"/>
        <v>210</v>
      </c>
      <c r="J28" s="15">
        <f t="shared" si="1"/>
        <v>1564.47887953513</v>
      </c>
      <c r="K28" s="9"/>
      <c r="L28" s="15">
        <f t="shared" si="2"/>
        <v>0</v>
      </c>
      <c r="M28" s="15">
        <f t="shared" si="3"/>
        <v>1564.47887953513</v>
      </c>
    </row>
    <row r="29" s="1" customFormat="1" ht="25" customHeight="1" spans="1:13">
      <c r="A29" s="10">
        <v>25</v>
      </c>
      <c r="B29" s="9" t="s">
        <v>16</v>
      </c>
      <c r="C29" s="9" t="s">
        <v>46</v>
      </c>
      <c r="D29" s="9" t="s">
        <v>18</v>
      </c>
      <c r="E29" s="9">
        <v>700</v>
      </c>
      <c r="F29" s="9"/>
      <c r="G29" s="9"/>
      <c r="H29" s="9">
        <v>200</v>
      </c>
      <c r="I29" s="9">
        <f t="shared" si="0"/>
        <v>900</v>
      </c>
      <c r="J29" s="15">
        <f t="shared" si="1"/>
        <v>6704.90948372197</v>
      </c>
      <c r="K29" s="9"/>
      <c r="L29" s="15">
        <f t="shared" si="2"/>
        <v>0</v>
      </c>
      <c r="M29" s="15">
        <f t="shared" si="3"/>
        <v>6704.90948372197</v>
      </c>
    </row>
    <row r="30" s="1" customFormat="1" ht="25" customHeight="1" spans="1:13">
      <c r="A30" s="10">
        <v>26</v>
      </c>
      <c r="B30" s="9" t="s">
        <v>16</v>
      </c>
      <c r="C30" s="9" t="s">
        <v>47</v>
      </c>
      <c r="D30" s="9" t="s">
        <v>28</v>
      </c>
      <c r="E30" s="9"/>
      <c r="F30" s="9"/>
      <c r="G30" s="9">
        <v>900</v>
      </c>
      <c r="H30" s="9"/>
      <c r="I30" s="9">
        <f t="shared" si="0"/>
        <v>900</v>
      </c>
      <c r="J30" s="15">
        <f t="shared" si="1"/>
        <v>6704.90948372197</v>
      </c>
      <c r="K30" s="9"/>
      <c r="L30" s="15">
        <f t="shared" si="2"/>
        <v>0</v>
      </c>
      <c r="M30" s="15">
        <f t="shared" si="3"/>
        <v>6704.90948372197</v>
      </c>
    </row>
    <row r="31" s="1" customFormat="1" ht="25" customHeight="1" spans="1:13">
      <c r="A31" s="10">
        <v>27</v>
      </c>
      <c r="B31" s="9" t="s">
        <v>16</v>
      </c>
      <c r="C31" s="9" t="s">
        <v>48</v>
      </c>
      <c r="D31" s="9" t="s">
        <v>18</v>
      </c>
      <c r="E31" s="9">
        <v>1057</v>
      </c>
      <c r="F31" s="9"/>
      <c r="G31" s="9"/>
      <c r="H31" s="9"/>
      <c r="I31" s="9">
        <f t="shared" si="0"/>
        <v>1057</v>
      </c>
      <c r="J31" s="15">
        <f t="shared" si="1"/>
        <v>7874.54369366014</v>
      </c>
      <c r="K31" s="9"/>
      <c r="L31" s="15">
        <f t="shared" si="2"/>
        <v>0</v>
      </c>
      <c r="M31" s="15">
        <f t="shared" si="3"/>
        <v>7874.54369366014</v>
      </c>
    </row>
    <row r="32" s="1" customFormat="1" ht="25" customHeight="1" spans="1:13">
      <c r="A32" s="10">
        <v>28</v>
      </c>
      <c r="B32" s="9" t="s">
        <v>16</v>
      </c>
      <c r="C32" s="9" t="s">
        <v>49</v>
      </c>
      <c r="D32" s="9" t="s">
        <v>18</v>
      </c>
      <c r="E32" s="9">
        <v>220</v>
      </c>
      <c r="F32" s="9"/>
      <c r="G32" s="9"/>
      <c r="H32" s="9">
        <v>130</v>
      </c>
      <c r="I32" s="9">
        <f t="shared" si="0"/>
        <v>350</v>
      </c>
      <c r="J32" s="15">
        <f t="shared" si="1"/>
        <v>2607.46479922521</v>
      </c>
      <c r="K32" s="9"/>
      <c r="L32" s="15">
        <f t="shared" si="2"/>
        <v>0</v>
      </c>
      <c r="M32" s="15">
        <f t="shared" si="3"/>
        <v>2607.46479922521</v>
      </c>
    </row>
    <row r="33" s="1" customFormat="1" ht="25" customHeight="1" spans="1:13">
      <c r="A33" s="10">
        <v>29</v>
      </c>
      <c r="B33" s="9" t="s">
        <v>16</v>
      </c>
      <c r="C33" s="9" t="s">
        <v>50</v>
      </c>
      <c r="D33" s="9" t="s">
        <v>45</v>
      </c>
      <c r="E33" s="9"/>
      <c r="F33" s="9">
        <v>150</v>
      </c>
      <c r="G33" s="9"/>
      <c r="H33" s="9"/>
      <c r="I33" s="9">
        <f t="shared" si="0"/>
        <v>150</v>
      </c>
      <c r="J33" s="15">
        <f t="shared" si="1"/>
        <v>1117.48491395366</v>
      </c>
      <c r="K33" s="9"/>
      <c r="L33" s="15">
        <f t="shared" si="2"/>
        <v>0</v>
      </c>
      <c r="M33" s="15">
        <f t="shared" si="3"/>
        <v>1117.48491395366</v>
      </c>
    </row>
    <row r="34" s="1" customFormat="1" ht="25" customHeight="1" spans="1:13">
      <c r="A34" s="10">
        <v>30</v>
      </c>
      <c r="B34" s="9" t="s">
        <v>16</v>
      </c>
      <c r="C34" s="9" t="s">
        <v>51</v>
      </c>
      <c r="D34" s="9" t="s">
        <v>18</v>
      </c>
      <c r="E34" s="9">
        <v>100</v>
      </c>
      <c r="F34" s="9"/>
      <c r="G34" s="9"/>
      <c r="H34" s="9"/>
      <c r="I34" s="9">
        <f t="shared" si="0"/>
        <v>100</v>
      </c>
      <c r="J34" s="15">
        <f t="shared" si="1"/>
        <v>744.989942635774</v>
      </c>
      <c r="K34" s="9"/>
      <c r="L34" s="15">
        <f t="shared" si="2"/>
        <v>0</v>
      </c>
      <c r="M34" s="15">
        <f t="shared" si="3"/>
        <v>744.989942635774</v>
      </c>
    </row>
    <row r="35" s="1" customFormat="1" ht="25" customHeight="1" spans="1:13">
      <c r="A35" s="10">
        <v>31</v>
      </c>
      <c r="B35" s="9" t="s">
        <v>16</v>
      </c>
      <c r="C35" s="9" t="s">
        <v>52</v>
      </c>
      <c r="D35" s="9" t="s">
        <v>18</v>
      </c>
      <c r="E35" s="9">
        <v>437</v>
      </c>
      <c r="F35" s="9"/>
      <c r="G35" s="9"/>
      <c r="H35" s="9"/>
      <c r="I35" s="9">
        <f t="shared" si="0"/>
        <v>437</v>
      </c>
      <c r="J35" s="15">
        <f t="shared" si="1"/>
        <v>3255.60604931833</v>
      </c>
      <c r="K35" s="9"/>
      <c r="L35" s="15">
        <f t="shared" si="2"/>
        <v>0</v>
      </c>
      <c r="M35" s="15">
        <f t="shared" si="3"/>
        <v>3255.60604931833</v>
      </c>
    </row>
    <row r="36" s="1" customFormat="1" ht="25" customHeight="1" spans="1:13">
      <c r="A36" s="10">
        <v>32</v>
      </c>
      <c r="B36" s="9" t="s">
        <v>16</v>
      </c>
      <c r="C36" s="9" t="s">
        <v>53</v>
      </c>
      <c r="D36" s="9" t="s">
        <v>18</v>
      </c>
      <c r="E36" s="9">
        <v>670</v>
      </c>
      <c r="F36" s="9"/>
      <c r="G36" s="9"/>
      <c r="H36" s="9"/>
      <c r="I36" s="9">
        <f t="shared" si="0"/>
        <v>670</v>
      </c>
      <c r="J36" s="15">
        <f t="shared" si="1"/>
        <v>4991.43261565969</v>
      </c>
      <c r="K36" s="9">
        <v>1</v>
      </c>
      <c r="L36" s="15">
        <f t="shared" si="2"/>
        <v>2173.91304347826</v>
      </c>
      <c r="M36" s="15">
        <f t="shared" si="3"/>
        <v>7165.34565913795</v>
      </c>
    </row>
    <row r="37" s="1" customFormat="1" ht="25" customHeight="1" spans="1:13">
      <c r="A37" s="10">
        <v>33</v>
      </c>
      <c r="B37" s="9" t="s">
        <v>16</v>
      </c>
      <c r="C37" s="9" t="s">
        <v>54</v>
      </c>
      <c r="D37" s="9" t="s">
        <v>18</v>
      </c>
      <c r="E37" s="9">
        <v>300</v>
      </c>
      <c r="F37" s="9"/>
      <c r="G37" s="9"/>
      <c r="H37" s="9"/>
      <c r="I37" s="9">
        <f t="shared" si="0"/>
        <v>300</v>
      </c>
      <c r="J37" s="15">
        <f t="shared" si="1"/>
        <v>2234.96982790732</v>
      </c>
      <c r="K37" s="9"/>
      <c r="L37" s="15">
        <f t="shared" si="2"/>
        <v>0</v>
      </c>
      <c r="M37" s="15">
        <f t="shared" si="3"/>
        <v>2234.96982790732</v>
      </c>
    </row>
    <row r="38" s="1" customFormat="1" ht="25" customHeight="1" spans="1:13">
      <c r="A38" s="10">
        <v>34</v>
      </c>
      <c r="B38" s="9" t="s">
        <v>16</v>
      </c>
      <c r="C38" s="9" t="s">
        <v>55</v>
      </c>
      <c r="D38" s="9" t="s">
        <v>18</v>
      </c>
      <c r="E38" s="9">
        <v>240</v>
      </c>
      <c r="F38" s="9"/>
      <c r="G38" s="9"/>
      <c r="H38" s="9"/>
      <c r="I38" s="9">
        <f t="shared" si="0"/>
        <v>240</v>
      </c>
      <c r="J38" s="15">
        <f t="shared" si="1"/>
        <v>1787.97586232586</v>
      </c>
      <c r="K38" s="9"/>
      <c r="L38" s="15">
        <f t="shared" si="2"/>
        <v>0</v>
      </c>
      <c r="M38" s="15">
        <f t="shared" si="3"/>
        <v>1787.97586232586</v>
      </c>
    </row>
    <row r="39" s="1" customFormat="1" ht="25" customHeight="1" spans="1:13">
      <c r="A39" s="10">
        <v>35</v>
      </c>
      <c r="B39" s="9" t="s">
        <v>16</v>
      </c>
      <c r="C39" s="9" t="s">
        <v>56</v>
      </c>
      <c r="D39" s="9" t="s">
        <v>18</v>
      </c>
      <c r="E39" s="9">
        <v>118</v>
      </c>
      <c r="F39" s="9"/>
      <c r="G39" s="9"/>
      <c r="H39" s="9"/>
      <c r="I39" s="9">
        <f t="shared" si="0"/>
        <v>118</v>
      </c>
      <c r="J39" s="15">
        <f t="shared" si="1"/>
        <v>879.088132310214</v>
      </c>
      <c r="K39" s="9"/>
      <c r="L39" s="15">
        <f t="shared" si="2"/>
        <v>0</v>
      </c>
      <c r="M39" s="15">
        <f t="shared" si="3"/>
        <v>879.088132310214</v>
      </c>
    </row>
    <row r="40" s="1" customFormat="1" ht="25" customHeight="1" spans="1:13">
      <c r="A40" s="10">
        <v>36</v>
      </c>
      <c r="B40" s="9" t="s">
        <v>16</v>
      </c>
      <c r="C40" s="9" t="s">
        <v>57</v>
      </c>
      <c r="D40" s="9" t="s">
        <v>18</v>
      </c>
      <c r="E40" s="9">
        <v>500</v>
      </c>
      <c r="F40" s="9"/>
      <c r="G40" s="9"/>
      <c r="H40" s="9"/>
      <c r="I40" s="9">
        <f t="shared" si="0"/>
        <v>500</v>
      </c>
      <c r="J40" s="15">
        <f t="shared" si="1"/>
        <v>3724.94971317887</v>
      </c>
      <c r="K40" s="9"/>
      <c r="L40" s="15">
        <f t="shared" si="2"/>
        <v>0</v>
      </c>
      <c r="M40" s="15">
        <f t="shared" si="3"/>
        <v>3724.94971317887</v>
      </c>
    </row>
    <row r="41" s="1" customFormat="1" ht="25" customHeight="1" spans="1:13">
      <c r="A41" s="10">
        <v>37</v>
      </c>
      <c r="B41" s="9" t="s">
        <v>16</v>
      </c>
      <c r="C41" s="9" t="s">
        <v>58</v>
      </c>
      <c r="D41" s="9" t="s">
        <v>18</v>
      </c>
      <c r="E41" s="9">
        <v>310</v>
      </c>
      <c r="F41" s="9"/>
      <c r="G41" s="9"/>
      <c r="H41" s="9"/>
      <c r="I41" s="9">
        <f t="shared" si="0"/>
        <v>310</v>
      </c>
      <c r="J41" s="15">
        <f t="shared" si="1"/>
        <v>2309.4688221709</v>
      </c>
      <c r="K41" s="9"/>
      <c r="L41" s="15">
        <f t="shared" si="2"/>
        <v>0</v>
      </c>
      <c r="M41" s="15">
        <f t="shared" si="3"/>
        <v>2309.4688221709</v>
      </c>
    </row>
    <row r="42" s="1" customFormat="1" ht="25" customHeight="1" spans="1:13">
      <c r="A42" s="10">
        <v>38</v>
      </c>
      <c r="B42" s="9" t="s">
        <v>16</v>
      </c>
      <c r="C42" s="9" t="s">
        <v>59</v>
      </c>
      <c r="D42" s="9" t="s">
        <v>18</v>
      </c>
      <c r="E42" s="9">
        <v>125</v>
      </c>
      <c r="F42" s="9"/>
      <c r="G42" s="9"/>
      <c r="H42" s="9"/>
      <c r="I42" s="9">
        <f t="shared" si="0"/>
        <v>125</v>
      </c>
      <c r="J42" s="15">
        <f t="shared" si="1"/>
        <v>931.237428294718</v>
      </c>
      <c r="K42" s="9"/>
      <c r="L42" s="15">
        <f t="shared" si="2"/>
        <v>0</v>
      </c>
      <c r="M42" s="15">
        <f t="shared" si="3"/>
        <v>931.237428294718</v>
      </c>
    </row>
    <row r="43" s="1" customFormat="1" ht="25" customHeight="1" spans="1:13">
      <c r="A43" s="10">
        <v>39</v>
      </c>
      <c r="B43" s="9" t="s">
        <v>16</v>
      </c>
      <c r="C43" s="9" t="s">
        <v>60</v>
      </c>
      <c r="D43" s="9" t="s">
        <v>18</v>
      </c>
      <c r="E43" s="9"/>
      <c r="F43" s="9"/>
      <c r="G43" s="9"/>
      <c r="H43" s="9">
        <v>100</v>
      </c>
      <c r="I43" s="9">
        <f t="shared" si="0"/>
        <v>100</v>
      </c>
      <c r="J43" s="15">
        <f t="shared" si="1"/>
        <v>744.989942635774</v>
      </c>
      <c r="K43" s="9">
        <v>1</v>
      </c>
      <c r="L43" s="15">
        <f t="shared" si="2"/>
        <v>2173.91304347826</v>
      </c>
      <c r="M43" s="15">
        <f t="shared" si="3"/>
        <v>2918.90298611404</v>
      </c>
    </row>
    <row r="44" s="1" customFormat="1" ht="25" customHeight="1" spans="1:13">
      <c r="A44" s="10">
        <v>40</v>
      </c>
      <c r="B44" s="9" t="s">
        <v>16</v>
      </c>
      <c r="C44" s="9" t="s">
        <v>61</v>
      </c>
      <c r="D44" s="9" t="s">
        <v>18</v>
      </c>
      <c r="E44" s="9"/>
      <c r="F44" s="9"/>
      <c r="G44" s="9"/>
      <c r="H44" s="9">
        <v>150</v>
      </c>
      <c r="I44" s="9">
        <f t="shared" si="0"/>
        <v>150</v>
      </c>
      <c r="J44" s="15">
        <f t="shared" si="1"/>
        <v>1117.48491395366</v>
      </c>
      <c r="K44" s="9"/>
      <c r="L44" s="15">
        <f t="shared" si="2"/>
        <v>0</v>
      </c>
      <c r="M44" s="15">
        <f t="shared" si="3"/>
        <v>1117.48491395366</v>
      </c>
    </row>
    <row r="45" s="1" customFormat="1" ht="25" customHeight="1" spans="1:13">
      <c r="A45" s="10">
        <v>41</v>
      </c>
      <c r="B45" s="9" t="s">
        <v>16</v>
      </c>
      <c r="C45" s="9" t="s">
        <v>62</v>
      </c>
      <c r="D45" s="9" t="s">
        <v>18</v>
      </c>
      <c r="E45" s="9"/>
      <c r="F45" s="9"/>
      <c r="G45" s="9">
        <v>400</v>
      </c>
      <c r="H45" s="9">
        <v>200</v>
      </c>
      <c r="I45" s="9">
        <f t="shared" si="0"/>
        <v>600</v>
      </c>
      <c r="J45" s="15">
        <f t="shared" si="1"/>
        <v>4469.93965581465</v>
      </c>
      <c r="K45" s="9"/>
      <c r="L45" s="15">
        <f t="shared" si="2"/>
        <v>0</v>
      </c>
      <c r="M45" s="15">
        <f t="shared" si="3"/>
        <v>4469.93965581465</v>
      </c>
    </row>
    <row r="46" s="1" customFormat="1" ht="25" customHeight="1" spans="1:13">
      <c r="A46" s="10">
        <v>42</v>
      </c>
      <c r="B46" s="9" t="s">
        <v>16</v>
      </c>
      <c r="C46" s="9" t="s">
        <v>63</v>
      </c>
      <c r="D46" s="9" t="s">
        <v>18</v>
      </c>
      <c r="E46" s="9">
        <v>130</v>
      </c>
      <c r="F46" s="9"/>
      <c r="G46" s="9"/>
      <c r="H46" s="9"/>
      <c r="I46" s="9">
        <f t="shared" si="0"/>
        <v>130</v>
      </c>
      <c r="J46" s="15">
        <f t="shared" si="1"/>
        <v>968.486925426507</v>
      </c>
      <c r="K46" s="9"/>
      <c r="L46" s="15">
        <f t="shared" si="2"/>
        <v>0</v>
      </c>
      <c r="M46" s="15">
        <f t="shared" si="3"/>
        <v>968.486925426507</v>
      </c>
    </row>
    <row r="47" s="1" customFormat="1" ht="25" customHeight="1" spans="1:13">
      <c r="A47" s="10">
        <v>43</v>
      </c>
      <c r="B47" s="9" t="s">
        <v>16</v>
      </c>
      <c r="C47" s="9" t="s">
        <v>64</v>
      </c>
      <c r="D47" s="9" t="s">
        <v>18</v>
      </c>
      <c r="E47" s="9"/>
      <c r="F47" s="9"/>
      <c r="G47" s="9"/>
      <c r="H47" s="9">
        <v>200</v>
      </c>
      <c r="I47" s="9">
        <f t="shared" si="0"/>
        <v>200</v>
      </c>
      <c r="J47" s="15">
        <f t="shared" si="1"/>
        <v>1489.97988527155</v>
      </c>
      <c r="K47" s="9"/>
      <c r="L47" s="15">
        <f t="shared" si="2"/>
        <v>0</v>
      </c>
      <c r="M47" s="15">
        <f t="shared" si="3"/>
        <v>1489.97988527155</v>
      </c>
    </row>
    <row r="48" s="1" customFormat="1" ht="25" customHeight="1" spans="1:13">
      <c r="A48" s="10">
        <v>44</v>
      </c>
      <c r="B48" s="9" t="s">
        <v>65</v>
      </c>
      <c r="C48" s="9" t="s">
        <v>66</v>
      </c>
      <c r="D48" s="9" t="s">
        <v>18</v>
      </c>
      <c r="E48" s="9">
        <v>980</v>
      </c>
      <c r="F48" s="9"/>
      <c r="G48" s="9"/>
      <c r="H48" s="9"/>
      <c r="I48" s="9">
        <f t="shared" si="0"/>
        <v>980</v>
      </c>
      <c r="J48" s="15">
        <f t="shared" si="1"/>
        <v>7300.90143783059</v>
      </c>
      <c r="K48" s="9">
        <v>1</v>
      </c>
      <c r="L48" s="15">
        <f t="shared" si="2"/>
        <v>2173.91304347826</v>
      </c>
      <c r="M48" s="15">
        <f t="shared" si="3"/>
        <v>9474.81448130885</v>
      </c>
    </row>
    <row r="49" s="1" customFormat="1" ht="25" customHeight="1" spans="1:13">
      <c r="A49" s="10">
        <v>45</v>
      </c>
      <c r="B49" s="9" t="s">
        <v>65</v>
      </c>
      <c r="C49" s="9" t="s">
        <v>67</v>
      </c>
      <c r="D49" s="9" t="s">
        <v>18</v>
      </c>
      <c r="E49" s="9">
        <v>465</v>
      </c>
      <c r="F49" s="9"/>
      <c r="G49" s="9"/>
      <c r="H49" s="9"/>
      <c r="I49" s="9">
        <f t="shared" si="0"/>
        <v>465</v>
      </c>
      <c r="J49" s="15">
        <f t="shared" si="1"/>
        <v>3464.20323325635</v>
      </c>
      <c r="K49" s="9">
        <v>1</v>
      </c>
      <c r="L49" s="15">
        <f t="shared" si="2"/>
        <v>2173.91304347826</v>
      </c>
      <c r="M49" s="15">
        <f t="shared" si="3"/>
        <v>5638.11627673461</v>
      </c>
    </row>
    <row r="50" s="1" customFormat="1" ht="25" customHeight="1" spans="1:13">
      <c r="A50" s="10">
        <v>46</v>
      </c>
      <c r="B50" s="9" t="s">
        <v>65</v>
      </c>
      <c r="C50" s="9" t="s">
        <v>68</v>
      </c>
      <c r="D50" s="9" t="s">
        <v>18</v>
      </c>
      <c r="E50" s="9">
        <v>300</v>
      </c>
      <c r="F50" s="9"/>
      <c r="G50" s="9"/>
      <c r="H50" s="9"/>
      <c r="I50" s="9">
        <f t="shared" si="0"/>
        <v>300</v>
      </c>
      <c r="J50" s="15">
        <f t="shared" si="1"/>
        <v>2234.96982790732</v>
      </c>
      <c r="K50" s="9"/>
      <c r="L50" s="15">
        <f t="shared" si="2"/>
        <v>0</v>
      </c>
      <c r="M50" s="15">
        <f t="shared" si="3"/>
        <v>2234.96982790732</v>
      </c>
    </row>
    <row r="51" s="1" customFormat="1" ht="25" customHeight="1" spans="1:13">
      <c r="A51" s="10">
        <v>47</v>
      </c>
      <c r="B51" s="9" t="s">
        <v>65</v>
      </c>
      <c r="C51" s="9" t="s">
        <v>69</v>
      </c>
      <c r="D51" s="9" t="s">
        <v>18</v>
      </c>
      <c r="E51" s="9">
        <v>540</v>
      </c>
      <c r="F51" s="9"/>
      <c r="G51" s="9"/>
      <c r="H51" s="9"/>
      <c r="I51" s="9">
        <f t="shared" si="0"/>
        <v>540</v>
      </c>
      <c r="J51" s="15">
        <f t="shared" si="1"/>
        <v>4022.94569023318</v>
      </c>
      <c r="K51" s="9"/>
      <c r="L51" s="15">
        <f t="shared" si="2"/>
        <v>0</v>
      </c>
      <c r="M51" s="15">
        <f t="shared" si="3"/>
        <v>4022.94569023318</v>
      </c>
    </row>
    <row r="52" s="1" customFormat="1" ht="25" customHeight="1" spans="1:13">
      <c r="A52" s="10">
        <v>48</v>
      </c>
      <c r="B52" s="9" t="s">
        <v>65</v>
      </c>
      <c r="C52" s="9" t="s">
        <v>70</v>
      </c>
      <c r="D52" s="9" t="s">
        <v>18</v>
      </c>
      <c r="E52" s="9">
        <v>100</v>
      </c>
      <c r="F52" s="9"/>
      <c r="G52" s="9"/>
      <c r="H52" s="9"/>
      <c r="I52" s="9">
        <f t="shared" si="0"/>
        <v>100</v>
      </c>
      <c r="J52" s="15">
        <f t="shared" si="1"/>
        <v>744.989942635774</v>
      </c>
      <c r="K52" s="9"/>
      <c r="L52" s="15">
        <f t="shared" si="2"/>
        <v>0</v>
      </c>
      <c r="M52" s="15">
        <f t="shared" si="3"/>
        <v>744.989942635774</v>
      </c>
    </row>
    <row r="53" s="1" customFormat="1" ht="25" customHeight="1" spans="1:13">
      <c r="A53" s="10">
        <v>49</v>
      </c>
      <c r="B53" s="9" t="s">
        <v>65</v>
      </c>
      <c r="C53" s="9" t="s">
        <v>71</v>
      </c>
      <c r="D53" s="9" t="s">
        <v>18</v>
      </c>
      <c r="E53" s="9">
        <v>100</v>
      </c>
      <c r="F53" s="9"/>
      <c r="G53" s="9"/>
      <c r="H53" s="9"/>
      <c r="I53" s="9">
        <f t="shared" si="0"/>
        <v>100</v>
      </c>
      <c r="J53" s="15">
        <f t="shared" si="1"/>
        <v>744.989942635774</v>
      </c>
      <c r="K53" s="9">
        <v>1</v>
      </c>
      <c r="L53" s="15">
        <f t="shared" si="2"/>
        <v>2173.91304347826</v>
      </c>
      <c r="M53" s="15">
        <f t="shared" si="3"/>
        <v>2918.90298611404</v>
      </c>
    </row>
    <row r="54" s="1" customFormat="1" ht="25" customHeight="1" spans="1:13">
      <c r="A54" s="10">
        <v>50</v>
      </c>
      <c r="B54" s="9" t="s">
        <v>65</v>
      </c>
      <c r="C54" s="9" t="s">
        <v>72</v>
      </c>
      <c r="D54" s="12" t="s">
        <v>73</v>
      </c>
      <c r="E54" s="9"/>
      <c r="F54" s="9">
        <v>100</v>
      </c>
      <c r="G54" s="9"/>
      <c r="H54" s="9"/>
      <c r="I54" s="9">
        <f t="shared" si="0"/>
        <v>100</v>
      </c>
      <c r="J54" s="15">
        <f t="shared" si="1"/>
        <v>744.989942635774</v>
      </c>
      <c r="K54" s="9"/>
      <c r="L54" s="15">
        <f t="shared" si="2"/>
        <v>0</v>
      </c>
      <c r="M54" s="15">
        <f t="shared" si="3"/>
        <v>744.989942635774</v>
      </c>
    </row>
    <row r="55" s="1" customFormat="1" ht="25" customHeight="1" spans="1:13">
      <c r="A55" s="10">
        <v>51</v>
      </c>
      <c r="B55" s="9" t="s">
        <v>65</v>
      </c>
      <c r="C55" s="9" t="s">
        <v>74</v>
      </c>
      <c r="D55" s="12" t="s">
        <v>73</v>
      </c>
      <c r="E55" s="9"/>
      <c r="F55" s="9">
        <v>360</v>
      </c>
      <c r="G55" s="9"/>
      <c r="H55" s="9"/>
      <c r="I55" s="9">
        <f t="shared" si="0"/>
        <v>360</v>
      </c>
      <c r="J55" s="15">
        <f t="shared" si="1"/>
        <v>2681.96379348879</v>
      </c>
      <c r="K55" s="9"/>
      <c r="L55" s="15">
        <f t="shared" si="2"/>
        <v>0</v>
      </c>
      <c r="M55" s="15">
        <f t="shared" si="3"/>
        <v>2681.96379348879</v>
      </c>
    </row>
    <row r="56" s="1" customFormat="1" ht="25" customHeight="1" spans="1:13">
      <c r="A56" s="10">
        <v>52</v>
      </c>
      <c r="B56" s="9" t="s">
        <v>75</v>
      </c>
      <c r="C56" s="9" t="s">
        <v>76</v>
      </c>
      <c r="D56" s="9" t="s">
        <v>18</v>
      </c>
      <c r="E56" s="9">
        <v>500</v>
      </c>
      <c r="F56" s="9"/>
      <c r="G56" s="9"/>
      <c r="H56" s="9"/>
      <c r="I56" s="9">
        <v>500</v>
      </c>
      <c r="J56" s="15">
        <f t="shared" si="1"/>
        <v>3724.94971317887</v>
      </c>
      <c r="K56" s="9">
        <v>1</v>
      </c>
      <c r="L56" s="15">
        <f t="shared" si="2"/>
        <v>2173.91304347826</v>
      </c>
      <c r="M56" s="15">
        <f t="shared" si="3"/>
        <v>5898.86275665713</v>
      </c>
    </row>
    <row r="57" s="1" customFormat="1" ht="25" customHeight="1" spans="1:13">
      <c r="A57" s="10">
        <v>53</v>
      </c>
      <c r="B57" s="9" t="s">
        <v>75</v>
      </c>
      <c r="C57" s="9" t="s">
        <v>77</v>
      </c>
      <c r="D57" s="12" t="s">
        <v>32</v>
      </c>
      <c r="E57" s="9"/>
      <c r="F57" s="9"/>
      <c r="G57" s="9">
        <v>200</v>
      </c>
      <c r="H57" s="9"/>
      <c r="I57" s="9">
        <f t="shared" ref="I57:I105" si="4">SUM(E57:H57)</f>
        <v>200</v>
      </c>
      <c r="J57" s="15">
        <f t="shared" si="1"/>
        <v>1489.97988527155</v>
      </c>
      <c r="K57" s="9"/>
      <c r="L57" s="15">
        <f t="shared" si="2"/>
        <v>0</v>
      </c>
      <c r="M57" s="15">
        <f t="shared" si="3"/>
        <v>1489.97988527155</v>
      </c>
    </row>
    <row r="58" s="1" customFormat="1" ht="25" customHeight="1" spans="1:13">
      <c r="A58" s="10">
        <v>54</v>
      </c>
      <c r="B58" s="9" t="s">
        <v>75</v>
      </c>
      <c r="C58" s="9" t="s">
        <v>78</v>
      </c>
      <c r="D58" s="9" t="s">
        <v>18</v>
      </c>
      <c r="E58" s="9">
        <v>800</v>
      </c>
      <c r="F58" s="9"/>
      <c r="G58" s="9"/>
      <c r="H58" s="9"/>
      <c r="I58" s="9">
        <f t="shared" si="4"/>
        <v>800</v>
      </c>
      <c r="J58" s="15">
        <f t="shared" si="1"/>
        <v>5959.91954108619</v>
      </c>
      <c r="K58" s="9">
        <v>1</v>
      </c>
      <c r="L58" s="15">
        <f t="shared" si="2"/>
        <v>2173.91304347826</v>
      </c>
      <c r="M58" s="15">
        <f t="shared" si="3"/>
        <v>8133.83258456446</v>
      </c>
    </row>
    <row r="59" s="1" customFormat="1" ht="25" customHeight="1" spans="1:13">
      <c r="A59" s="10">
        <v>55</v>
      </c>
      <c r="B59" s="9" t="s">
        <v>75</v>
      </c>
      <c r="C59" s="9" t="s">
        <v>79</v>
      </c>
      <c r="D59" s="9" t="s">
        <v>18</v>
      </c>
      <c r="E59" s="9">
        <v>1100</v>
      </c>
      <c r="F59" s="9"/>
      <c r="G59" s="9"/>
      <c r="H59" s="9"/>
      <c r="I59" s="9">
        <f t="shared" si="4"/>
        <v>1100</v>
      </c>
      <c r="J59" s="15">
        <f t="shared" si="1"/>
        <v>8194.88936899352</v>
      </c>
      <c r="K59" s="9">
        <v>1</v>
      </c>
      <c r="L59" s="15">
        <f t="shared" si="2"/>
        <v>2173.91304347826</v>
      </c>
      <c r="M59" s="15">
        <f t="shared" si="3"/>
        <v>10368.8024124718</v>
      </c>
    </row>
    <row r="60" s="1" customFormat="1" ht="25" customHeight="1" spans="1:13">
      <c r="A60" s="10">
        <v>56</v>
      </c>
      <c r="B60" s="9" t="s">
        <v>75</v>
      </c>
      <c r="C60" s="9" t="s">
        <v>80</v>
      </c>
      <c r="D60" s="13" t="s">
        <v>36</v>
      </c>
      <c r="E60" s="9"/>
      <c r="F60" s="9">
        <v>700</v>
      </c>
      <c r="G60" s="9"/>
      <c r="H60" s="9"/>
      <c r="I60" s="9">
        <f t="shared" si="4"/>
        <v>700</v>
      </c>
      <c r="J60" s="15">
        <f t="shared" si="1"/>
        <v>5214.92959845042</v>
      </c>
      <c r="K60" s="9"/>
      <c r="L60" s="15">
        <f t="shared" si="2"/>
        <v>0</v>
      </c>
      <c r="M60" s="15">
        <f t="shared" si="3"/>
        <v>5214.92959845042</v>
      </c>
    </row>
    <row r="61" s="1" customFormat="1" ht="25" customHeight="1" spans="1:13">
      <c r="A61" s="10">
        <v>57</v>
      </c>
      <c r="B61" s="9" t="s">
        <v>75</v>
      </c>
      <c r="C61" s="9" t="s">
        <v>81</v>
      </c>
      <c r="D61" s="9" t="s">
        <v>18</v>
      </c>
      <c r="E61" s="9">
        <v>800</v>
      </c>
      <c r="F61" s="9"/>
      <c r="G61" s="9"/>
      <c r="H61" s="9"/>
      <c r="I61" s="9">
        <f t="shared" si="4"/>
        <v>800</v>
      </c>
      <c r="J61" s="15">
        <f t="shared" si="1"/>
        <v>5959.91954108619</v>
      </c>
      <c r="K61" s="9"/>
      <c r="L61" s="15">
        <f t="shared" si="2"/>
        <v>0</v>
      </c>
      <c r="M61" s="15">
        <f t="shared" si="3"/>
        <v>5959.91954108619</v>
      </c>
    </row>
    <row r="62" s="1" customFormat="1" ht="25" customHeight="1" spans="1:13">
      <c r="A62" s="10">
        <v>58</v>
      </c>
      <c r="B62" s="9" t="s">
        <v>75</v>
      </c>
      <c r="C62" s="9" t="s">
        <v>82</v>
      </c>
      <c r="D62" s="12" t="s">
        <v>73</v>
      </c>
      <c r="E62" s="9"/>
      <c r="F62" s="9">
        <v>2200</v>
      </c>
      <c r="G62" s="9"/>
      <c r="H62" s="9"/>
      <c r="I62" s="9">
        <f t="shared" si="4"/>
        <v>2200</v>
      </c>
      <c r="J62" s="15">
        <f t="shared" si="1"/>
        <v>16389.778737987</v>
      </c>
      <c r="K62" s="9">
        <v>1</v>
      </c>
      <c r="L62" s="15">
        <f t="shared" si="2"/>
        <v>2173.91304347826</v>
      </c>
      <c r="M62" s="15">
        <f t="shared" si="3"/>
        <v>18563.6917814653</v>
      </c>
    </row>
    <row r="63" s="1" customFormat="1" ht="25" customHeight="1" spans="1:13">
      <c r="A63" s="10">
        <v>59</v>
      </c>
      <c r="B63" s="9" t="s">
        <v>75</v>
      </c>
      <c r="C63" s="9" t="s">
        <v>83</v>
      </c>
      <c r="D63" s="9" t="s">
        <v>18</v>
      </c>
      <c r="E63" s="9">
        <v>900</v>
      </c>
      <c r="F63" s="9"/>
      <c r="G63" s="9"/>
      <c r="H63" s="9"/>
      <c r="I63" s="9">
        <f t="shared" si="4"/>
        <v>900</v>
      </c>
      <c r="J63" s="15">
        <f t="shared" si="1"/>
        <v>6704.90948372197</v>
      </c>
      <c r="K63" s="9">
        <v>1</v>
      </c>
      <c r="L63" s="15">
        <f t="shared" si="2"/>
        <v>2173.91304347826</v>
      </c>
      <c r="M63" s="15">
        <f t="shared" si="3"/>
        <v>8878.82252720023</v>
      </c>
    </row>
    <row r="64" s="1" customFormat="1" ht="25" customHeight="1" spans="1:13">
      <c r="A64" s="10">
        <v>60</v>
      </c>
      <c r="B64" s="9" t="s">
        <v>75</v>
      </c>
      <c r="C64" s="9" t="s">
        <v>84</v>
      </c>
      <c r="D64" s="9" t="s">
        <v>18</v>
      </c>
      <c r="E64" s="9">
        <v>600</v>
      </c>
      <c r="F64" s="9"/>
      <c r="G64" s="9"/>
      <c r="H64" s="9"/>
      <c r="I64" s="9">
        <f t="shared" si="4"/>
        <v>600</v>
      </c>
      <c r="J64" s="15">
        <f t="shared" si="1"/>
        <v>4469.93965581465</v>
      </c>
      <c r="K64" s="9">
        <v>1</v>
      </c>
      <c r="L64" s="15">
        <f t="shared" si="2"/>
        <v>2173.91304347826</v>
      </c>
      <c r="M64" s="15">
        <f t="shared" si="3"/>
        <v>6643.85269929291</v>
      </c>
    </row>
    <row r="65" s="1" customFormat="1" ht="25" customHeight="1" spans="1:13">
      <c r="A65" s="10">
        <v>61</v>
      </c>
      <c r="B65" s="9" t="s">
        <v>75</v>
      </c>
      <c r="C65" s="9" t="s">
        <v>85</v>
      </c>
      <c r="D65" s="9" t="s">
        <v>18</v>
      </c>
      <c r="E65" s="9">
        <v>400</v>
      </c>
      <c r="F65" s="9"/>
      <c r="G65" s="9"/>
      <c r="H65" s="9"/>
      <c r="I65" s="9">
        <f t="shared" si="4"/>
        <v>400</v>
      </c>
      <c r="J65" s="15">
        <f t="shared" si="1"/>
        <v>2979.9597705431</v>
      </c>
      <c r="K65" s="9">
        <v>1</v>
      </c>
      <c r="L65" s="15">
        <f t="shared" si="2"/>
        <v>2173.91304347826</v>
      </c>
      <c r="M65" s="15">
        <f t="shared" si="3"/>
        <v>5153.87281402136</v>
      </c>
    </row>
    <row r="66" s="1" customFormat="1" ht="25" customHeight="1" spans="1:13">
      <c r="A66" s="10">
        <v>62</v>
      </c>
      <c r="B66" s="9" t="s">
        <v>75</v>
      </c>
      <c r="C66" s="9" t="s">
        <v>86</v>
      </c>
      <c r="D66" s="13" t="s">
        <v>18</v>
      </c>
      <c r="E66" s="9">
        <v>450</v>
      </c>
      <c r="F66" s="9"/>
      <c r="G66" s="9"/>
      <c r="H66" s="9"/>
      <c r="I66" s="9">
        <f t="shared" si="4"/>
        <v>450</v>
      </c>
      <c r="J66" s="15">
        <f t="shared" si="1"/>
        <v>3352.45474186098</v>
      </c>
      <c r="K66" s="9">
        <v>1</v>
      </c>
      <c r="L66" s="15">
        <f t="shared" si="2"/>
        <v>2173.91304347826</v>
      </c>
      <c r="M66" s="15">
        <f t="shared" si="3"/>
        <v>5526.36778533925</v>
      </c>
    </row>
    <row r="67" s="1" customFormat="1" ht="25" customHeight="1" spans="1:13">
      <c r="A67" s="10">
        <v>63</v>
      </c>
      <c r="B67" s="9" t="s">
        <v>75</v>
      </c>
      <c r="C67" s="9" t="s">
        <v>87</v>
      </c>
      <c r="D67" s="9" t="s">
        <v>18</v>
      </c>
      <c r="E67" s="9">
        <v>200</v>
      </c>
      <c r="F67" s="9"/>
      <c r="G67" s="9"/>
      <c r="H67" s="9"/>
      <c r="I67" s="9">
        <f t="shared" si="4"/>
        <v>200</v>
      </c>
      <c r="J67" s="15">
        <f t="shared" si="1"/>
        <v>1489.97988527155</v>
      </c>
      <c r="K67" s="9">
        <v>1</v>
      </c>
      <c r="L67" s="15">
        <f t="shared" si="2"/>
        <v>2173.91304347826</v>
      </c>
      <c r="M67" s="15">
        <f t="shared" si="3"/>
        <v>3663.89292874981</v>
      </c>
    </row>
    <row r="68" s="1" customFormat="1" ht="25" customHeight="1" spans="1:13">
      <c r="A68" s="10">
        <v>64</v>
      </c>
      <c r="B68" s="9" t="s">
        <v>75</v>
      </c>
      <c r="C68" s="9" t="s">
        <v>88</v>
      </c>
      <c r="D68" s="9" t="s">
        <v>18</v>
      </c>
      <c r="E68" s="9">
        <v>600</v>
      </c>
      <c r="F68" s="9"/>
      <c r="G68" s="9"/>
      <c r="H68" s="9"/>
      <c r="I68" s="9">
        <f t="shared" si="4"/>
        <v>600</v>
      </c>
      <c r="J68" s="15">
        <f t="shared" si="1"/>
        <v>4469.93965581465</v>
      </c>
      <c r="K68" s="9">
        <v>1</v>
      </c>
      <c r="L68" s="15">
        <f t="shared" si="2"/>
        <v>2173.91304347826</v>
      </c>
      <c r="M68" s="15">
        <f t="shared" si="3"/>
        <v>6643.85269929291</v>
      </c>
    </row>
    <row r="69" s="1" customFormat="1" ht="25" customHeight="1" spans="1:13">
      <c r="A69" s="10">
        <v>65</v>
      </c>
      <c r="B69" s="9" t="s">
        <v>75</v>
      </c>
      <c r="C69" s="9" t="s">
        <v>89</v>
      </c>
      <c r="D69" s="9" t="s">
        <v>73</v>
      </c>
      <c r="E69" s="9"/>
      <c r="F69" s="9">
        <v>3800</v>
      </c>
      <c r="G69" s="9"/>
      <c r="H69" s="9"/>
      <c r="I69" s="9">
        <f t="shared" si="4"/>
        <v>3800</v>
      </c>
      <c r="J69" s="15">
        <f t="shared" ref="J69:J132" si="5">500000/I$141*I69</f>
        <v>28309.6178201594</v>
      </c>
      <c r="K69" s="9">
        <v>1</v>
      </c>
      <c r="L69" s="15">
        <f t="shared" ref="L69:L132" si="6">100000/K$141*K69</f>
        <v>2173.91304347826</v>
      </c>
      <c r="M69" s="15">
        <f t="shared" ref="M69:M132" si="7">SUM(L69,J69)</f>
        <v>30483.5308636377</v>
      </c>
    </row>
    <row r="70" s="1" customFormat="1" ht="25" customHeight="1" spans="1:13">
      <c r="A70" s="10">
        <v>66</v>
      </c>
      <c r="B70" s="9" t="s">
        <v>75</v>
      </c>
      <c r="C70" s="9" t="s">
        <v>90</v>
      </c>
      <c r="D70" s="12" t="s">
        <v>32</v>
      </c>
      <c r="E70" s="9"/>
      <c r="F70" s="9"/>
      <c r="G70" s="9">
        <v>300</v>
      </c>
      <c r="H70" s="9"/>
      <c r="I70" s="9">
        <f t="shared" si="4"/>
        <v>300</v>
      </c>
      <c r="J70" s="15">
        <f t="shared" si="5"/>
        <v>2234.96982790732</v>
      </c>
      <c r="K70" s="9"/>
      <c r="L70" s="15">
        <f t="shared" si="6"/>
        <v>0</v>
      </c>
      <c r="M70" s="15">
        <f t="shared" si="7"/>
        <v>2234.96982790732</v>
      </c>
    </row>
    <row r="71" s="1" customFormat="1" ht="25" customHeight="1" spans="1:13">
      <c r="A71" s="10">
        <v>67</v>
      </c>
      <c r="B71" s="9" t="s">
        <v>75</v>
      </c>
      <c r="C71" s="9" t="s">
        <v>91</v>
      </c>
      <c r="D71" s="12" t="s">
        <v>32</v>
      </c>
      <c r="E71" s="9"/>
      <c r="F71" s="9"/>
      <c r="G71" s="9">
        <v>800</v>
      </c>
      <c r="H71" s="9"/>
      <c r="I71" s="9">
        <f t="shared" si="4"/>
        <v>800</v>
      </c>
      <c r="J71" s="15">
        <f t="shared" si="5"/>
        <v>5959.91954108619</v>
      </c>
      <c r="K71" s="9"/>
      <c r="L71" s="15">
        <f t="shared" si="6"/>
        <v>0</v>
      </c>
      <c r="M71" s="15">
        <f t="shared" si="7"/>
        <v>5959.91954108619</v>
      </c>
    </row>
    <row r="72" s="1" customFormat="1" ht="25" customHeight="1" spans="1:13">
      <c r="A72" s="10">
        <v>68</v>
      </c>
      <c r="B72" s="9" t="s">
        <v>75</v>
      </c>
      <c r="C72" s="9" t="s">
        <v>92</v>
      </c>
      <c r="D72" s="12" t="s">
        <v>32</v>
      </c>
      <c r="E72" s="9"/>
      <c r="F72" s="9"/>
      <c r="G72" s="9"/>
      <c r="H72" s="9">
        <v>600</v>
      </c>
      <c r="I72" s="9">
        <f t="shared" si="4"/>
        <v>600</v>
      </c>
      <c r="J72" s="15">
        <f t="shared" si="5"/>
        <v>4469.93965581465</v>
      </c>
      <c r="K72" s="9"/>
      <c r="L72" s="15">
        <f t="shared" si="6"/>
        <v>0</v>
      </c>
      <c r="M72" s="15">
        <f t="shared" si="7"/>
        <v>4469.93965581465</v>
      </c>
    </row>
    <row r="73" s="1" customFormat="1" ht="25" customHeight="1" spans="1:13">
      <c r="A73" s="10">
        <v>69</v>
      </c>
      <c r="B73" s="9" t="s">
        <v>75</v>
      </c>
      <c r="C73" s="9" t="s">
        <v>93</v>
      </c>
      <c r="D73" s="13" t="s">
        <v>28</v>
      </c>
      <c r="E73" s="9"/>
      <c r="F73" s="9"/>
      <c r="G73" s="9">
        <v>870</v>
      </c>
      <c r="H73" s="9"/>
      <c r="I73" s="9">
        <f t="shared" si="4"/>
        <v>870</v>
      </c>
      <c r="J73" s="15">
        <f t="shared" si="5"/>
        <v>6481.41250093124</v>
      </c>
      <c r="K73" s="9">
        <v>1</v>
      </c>
      <c r="L73" s="15">
        <f t="shared" si="6"/>
        <v>2173.91304347826</v>
      </c>
      <c r="M73" s="15">
        <f t="shared" si="7"/>
        <v>8655.3255444095</v>
      </c>
    </row>
    <row r="74" s="1" customFormat="1" ht="25" customHeight="1" spans="1:13">
      <c r="A74" s="10">
        <v>70</v>
      </c>
      <c r="B74" s="9" t="s">
        <v>94</v>
      </c>
      <c r="C74" s="9" t="s">
        <v>95</v>
      </c>
      <c r="D74" s="9" t="s">
        <v>18</v>
      </c>
      <c r="E74" s="9">
        <v>115</v>
      </c>
      <c r="F74" s="9"/>
      <c r="G74" s="9"/>
      <c r="H74" s="9"/>
      <c r="I74" s="9">
        <f t="shared" si="4"/>
        <v>115</v>
      </c>
      <c r="J74" s="15">
        <f t="shared" si="5"/>
        <v>856.738434031141</v>
      </c>
      <c r="K74" s="9"/>
      <c r="L74" s="15">
        <f t="shared" si="6"/>
        <v>0</v>
      </c>
      <c r="M74" s="15">
        <f t="shared" si="7"/>
        <v>856.738434031141</v>
      </c>
    </row>
    <row r="75" s="1" customFormat="1" ht="25" customHeight="1" spans="1:13">
      <c r="A75" s="10">
        <v>71</v>
      </c>
      <c r="B75" s="9" t="s">
        <v>94</v>
      </c>
      <c r="C75" s="9" t="s">
        <v>96</v>
      </c>
      <c r="D75" s="9" t="s">
        <v>18</v>
      </c>
      <c r="E75" s="10">
        <v>95</v>
      </c>
      <c r="F75" s="10"/>
      <c r="G75" s="9"/>
      <c r="H75" s="9"/>
      <c r="I75" s="9">
        <f t="shared" si="4"/>
        <v>95</v>
      </c>
      <c r="J75" s="15">
        <f t="shared" si="5"/>
        <v>707.740445503986</v>
      </c>
      <c r="K75" s="10"/>
      <c r="L75" s="15">
        <f t="shared" si="6"/>
        <v>0</v>
      </c>
      <c r="M75" s="15">
        <f t="shared" si="7"/>
        <v>707.740445503986</v>
      </c>
    </row>
    <row r="76" s="1" customFormat="1" ht="25" customHeight="1" spans="1:13">
      <c r="A76" s="10">
        <v>72</v>
      </c>
      <c r="B76" s="9" t="s">
        <v>94</v>
      </c>
      <c r="C76" s="9" t="s">
        <v>97</v>
      </c>
      <c r="D76" s="9" t="s">
        <v>18</v>
      </c>
      <c r="E76" s="10"/>
      <c r="F76" s="10"/>
      <c r="G76" s="9">
        <v>1100</v>
      </c>
      <c r="H76" s="9"/>
      <c r="I76" s="9">
        <f t="shared" si="4"/>
        <v>1100</v>
      </c>
      <c r="J76" s="15">
        <f t="shared" si="5"/>
        <v>8194.88936899352</v>
      </c>
      <c r="K76" s="10">
        <v>1</v>
      </c>
      <c r="L76" s="15">
        <f t="shared" si="6"/>
        <v>2173.91304347826</v>
      </c>
      <c r="M76" s="15">
        <f t="shared" si="7"/>
        <v>10368.8024124718</v>
      </c>
    </row>
    <row r="77" s="1" customFormat="1" ht="25" customHeight="1" spans="1:13">
      <c r="A77" s="10">
        <v>73</v>
      </c>
      <c r="B77" s="9" t="s">
        <v>94</v>
      </c>
      <c r="C77" s="9" t="s">
        <v>98</v>
      </c>
      <c r="D77" s="9" t="s">
        <v>18</v>
      </c>
      <c r="E77" s="10">
        <v>200</v>
      </c>
      <c r="F77" s="10"/>
      <c r="G77" s="10"/>
      <c r="H77" s="10">
        <v>45</v>
      </c>
      <c r="I77" s="9">
        <f t="shared" si="4"/>
        <v>245</v>
      </c>
      <c r="J77" s="15">
        <f t="shared" si="5"/>
        <v>1825.22535945765</v>
      </c>
      <c r="K77" s="9"/>
      <c r="L77" s="15">
        <f t="shared" si="6"/>
        <v>0</v>
      </c>
      <c r="M77" s="15">
        <f t="shared" si="7"/>
        <v>1825.22535945765</v>
      </c>
    </row>
    <row r="78" s="1" customFormat="1" ht="25" customHeight="1" spans="1:13">
      <c r="A78" s="10">
        <v>74</v>
      </c>
      <c r="B78" s="9" t="s">
        <v>99</v>
      </c>
      <c r="C78" s="9" t="s">
        <v>100</v>
      </c>
      <c r="D78" s="9" t="s">
        <v>18</v>
      </c>
      <c r="E78" s="10">
        <v>1600</v>
      </c>
      <c r="F78" s="10"/>
      <c r="G78" s="9"/>
      <c r="H78" s="9">
        <v>400</v>
      </c>
      <c r="I78" s="9">
        <f t="shared" si="4"/>
        <v>2000</v>
      </c>
      <c r="J78" s="15">
        <f t="shared" si="5"/>
        <v>14899.7988527155</v>
      </c>
      <c r="K78" s="10"/>
      <c r="L78" s="15">
        <f t="shared" si="6"/>
        <v>0</v>
      </c>
      <c r="M78" s="15">
        <f t="shared" si="7"/>
        <v>14899.7988527155</v>
      </c>
    </row>
    <row r="79" s="1" customFormat="1" ht="25" customHeight="1" spans="1:13">
      <c r="A79" s="10">
        <v>75</v>
      </c>
      <c r="B79" s="9" t="s">
        <v>99</v>
      </c>
      <c r="C79" s="9" t="s">
        <v>101</v>
      </c>
      <c r="D79" s="9" t="s">
        <v>36</v>
      </c>
      <c r="E79" s="10"/>
      <c r="F79" s="10">
        <v>1000</v>
      </c>
      <c r="G79" s="9"/>
      <c r="H79" s="9"/>
      <c r="I79" s="9">
        <f t="shared" si="4"/>
        <v>1000</v>
      </c>
      <c r="J79" s="15">
        <f t="shared" si="5"/>
        <v>7449.89942635774</v>
      </c>
      <c r="K79" s="10"/>
      <c r="L79" s="15">
        <f t="shared" si="6"/>
        <v>0</v>
      </c>
      <c r="M79" s="15">
        <f t="shared" si="7"/>
        <v>7449.89942635774</v>
      </c>
    </row>
    <row r="80" s="1" customFormat="1" ht="25" customHeight="1" spans="1:13">
      <c r="A80" s="10">
        <v>76</v>
      </c>
      <c r="B80" s="9" t="s">
        <v>99</v>
      </c>
      <c r="C80" s="9" t="s">
        <v>102</v>
      </c>
      <c r="D80" s="12" t="s">
        <v>73</v>
      </c>
      <c r="E80" s="10"/>
      <c r="F80" s="10">
        <v>50</v>
      </c>
      <c r="G80" s="10"/>
      <c r="H80" s="10"/>
      <c r="I80" s="9">
        <f t="shared" si="4"/>
        <v>50</v>
      </c>
      <c r="J80" s="15">
        <f t="shared" si="5"/>
        <v>372.494971317887</v>
      </c>
      <c r="K80" s="9"/>
      <c r="L80" s="15">
        <f t="shared" si="6"/>
        <v>0</v>
      </c>
      <c r="M80" s="15">
        <f t="shared" si="7"/>
        <v>372.494971317887</v>
      </c>
    </row>
    <row r="81" s="1" customFormat="1" ht="25" customHeight="1" spans="1:13">
      <c r="A81" s="10">
        <v>77</v>
      </c>
      <c r="B81" s="9" t="s">
        <v>99</v>
      </c>
      <c r="C81" s="9" t="s">
        <v>103</v>
      </c>
      <c r="D81" s="9" t="s">
        <v>18</v>
      </c>
      <c r="E81" s="9"/>
      <c r="F81" s="9">
        <v>80</v>
      </c>
      <c r="G81" s="9"/>
      <c r="H81" s="9"/>
      <c r="I81" s="9">
        <f t="shared" si="4"/>
        <v>80</v>
      </c>
      <c r="J81" s="15">
        <f t="shared" si="5"/>
        <v>595.99195410862</v>
      </c>
      <c r="K81" s="9"/>
      <c r="L81" s="15">
        <f t="shared" si="6"/>
        <v>0</v>
      </c>
      <c r="M81" s="15">
        <f t="shared" si="7"/>
        <v>595.99195410862</v>
      </c>
    </row>
    <row r="82" s="1" customFormat="1" ht="25" customHeight="1" spans="1:13">
      <c r="A82" s="10">
        <v>78</v>
      </c>
      <c r="B82" s="9" t="s">
        <v>104</v>
      </c>
      <c r="C82" s="9" t="s">
        <v>105</v>
      </c>
      <c r="D82" s="12" t="s">
        <v>32</v>
      </c>
      <c r="E82" s="9"/>
      <c r="F82" s="9"/>
      <c r="G82" s="9">
        <v>1800</v>
      </c>
      <c r="H82" s="9"/>
      <c r="I82" s="9">
        <f t="shared" si="4"/>
        <v>1800</v>
      </c>
      <c r="J82" s="15">
        <f t="shared" si="5"/>
        <v>13409.8189674439</v>
      </c>
      <c r="K82" s="9">
        <v>1</v>
      </c>
      <c r="L82" s="15">
        <f t="shared" si="6"/>
        <v>2173.91304347826</v>
      </c>
      <c r="M82" s="15">
        <f t="shared" si="7"/>
        <v>15583.7320109222</v>
      </c>
    </row>
    <row r="83" s="1" customFormat="1" ht="25" customHeight="1" spans="1:13">
      <c r="A83" s="10">
        <v>79</v>
      </c>
      <c r="B83" s="9" t="s">
        <v>104</v>
      </c>
      <c r="C83" s="9" t="s">
        <v>106</v>
      </c>
      <c r="D83" s="9" t="s">
        <v>18</v>
      </c>
      <c r="E83" s="9">
        <v>400</v>
      </c>
      <c r="F83" s="9"/>
      <c r="G83" s="9"/>
      <c r="H83" s="9"/>
      <c r="I83" s="9">
        <f t="shared" si="4"/>
        <v>400</v>
      </c>
      <c r="J83" s="15">
        <f t="shared" si="5"/>
        <v>2979.9597705431</v>
      </c>
      <c r="K83" s="9"/>
      <c r="L83" s="15">
        <f t="shared" si="6"/>
        <v>0</v>
      </c>
      <c r="M83" s="15">
        <f t="shared" si="7"/>
        <v>2979.9597705431</v>
      </c>
    </row>
    <row r="84" s="2" customFormat="1" ht="25" customHeight="1" spans="1:13">
      <c r="A84" s="10">
        <v>80</v>
      </c>
      <c r="B84" s="9" t="s">
        <v>104</v>
      </c>
      <c r="C84" s="11" t="s">
        <v>107</v>
      </c>
      <c r="D84" s="11" t="s">
        <v>18</v>
      </c>
      <c r="E84" s="11"/>
      <c r="F84" s="11"/>
      <c r="G84" s="11"/>
      <c r="H84" s="11">
        <v>300</v>
      </c>
      <c r="I84" s="11">
        <f t="shared" si="4"/>
        <v>300</v>
      </c>
      <c r="J84" s="16">
        <f t="shared" si="5"/>
        <v>2234.96982790732</v>
      </c>
      <c r="K84" s="11">
        <v>1</v>
      </c>
      <c r="L84" s="16">
        <f t="shared" si="6"/>
        <v>2173.91304347826</v>
      </c>
      <c r="M84" s="16">
        <f t="shared" si="7"/>
        <v>4408.88287138558</v>
      </c>
    </row>
    <row r="85" s="1" customFormat="1" ht="25" customHeight="1" spans="1:13">
      <c r="A85" s="10">
        <v>81</v>
      </c>
      <c r="B85" s="9" t="s">
        <v>104</v>
      </c>
      <c r="C85" s="9" t="s">
        <v>108</v>
      </c>
      <c r="D85" s="12" t="s">
        <v>32</v>
      </c>
      <c r="E85" s="9"/>
      <c r="F85" s="9"/>
      <c r="G85" s="9">
        <v>50</v>
      </c>
      <c r="H85" s="9"/>
      <c r="I85" s="9">
        <f t="shared" si="4"/>
        <v>50</v>
      </c>
      <c r="J85" s="15">
        <f t="shared" si="5"/>
        <v>372.494971317887</v>
      </c>
      <c r="K85" s="9">
        <v>1</v>
      </c>
      <c r="L85" s="15">
        <f t="shared" si="6"/>
        <v>2173.91304347826</v>
      </c>
      <c r="M85" s="15">
        <f t="shared" si="7"/>
        <v>2546.40801479615</v>
      </c>
    </row>
    <row r="86" s="1" customFormat="1" ht="25" customHeight="1" spans="1:13">
      <c r="A86" s="10">
        <v>82</v>
      </c>
      <c r="B86" s="9" t="s">
        <v>104</v>
      </c>
      <c r="C86" s="9" t="s">
        <v>109</v>
      </c>
      <c r="D86" s="9" t="s">
        <v>18</v>
      </c>
      <c r="E86" s="9">
        <v>320</v>
      </c>
      <c r="F86" s="9"/>
      <c r="G86" s="9"/>
      <c r="H86" s="9"/>
      <c r="I86" s="9">
        <f t="shared" si="4"/>
        <v>320</v>
      </c>
      <c r="J86" s="15">
        <f t="shared" si="5"/>
        <v>2383.96781643448</v>
      </c>
      <c r="K86" s="9"/>
      <c r="L86" s="15">
        <f t="shared" si="6"/>
        <v>0</v>
      </c>
      <c r="M86" s="15">
        <f t="shared" si="7"/>
        <v>2383.96781643448</v>
      </c>
    </row>
    <row r="87" s="1" customFormat="1" ht="25" customHeight="1" spans="1:13">
      <c r="A87" s="10">
        <v>83</v>
      </c>
      <c r="B87" s="9" t="s">
        <v>104</v>
      </c>
      <c r="C87" s="9" t="s">
        <v>110</v>
      </c>
      <c r="D87" s="9" t="s">
        <v>18</v>
      </c>
      <c r="E87" s="9">
        <v>100</v>
      </c>
      <c r="F87" s="9"/>
      <c r="G87" s="9"/>
      <c r="H87" s="9"/>
      <c r="I87" s="9">
        <f t="shared" si="4"/>
        <v>100</v>
      </c>
      <c r="J87" s="15">
        <f t="shared" si="5"/>
        <v>744.989942635774</v>
      </c>
      <c r="K87" s="9"/>
      <c r="L87" s="15">
        <f t="shared" si="6"/>
        <v>0</v>
      </c>
      <c r="M87" s="15">
        <f t="shared" si="7"/>
        <v>744.989942635774</v>
      </c>
    </row>
    <row r="88" s="1" customFormat="1" ht="25" customHeight="1" spans="1:13">
      <c r="A88" s="10">
        <v>84</v>
      </c>
      <c r="B88" s="9" t="s">
        <v>104</v>
      </c>
      <c r="C88" s="9" t="s">
        <v>111</v>
      </c>
      <c r="D88" s="12" t="s">
        <v>45</v>
      </c>
      <c r="E88" s="9">
        <v>360</v>
      </c>
      <c r="F88" s="9"/>
      <c r="G88" s="9"/>
      <c r="H88" s="9"/>
      <c r="I88" s="9">
        <f t="shared" si="4"/>
        <v>360</v>
      </c>
      <c r="J88" s="15">
        <f t="shared" si="5"/>
        <v>2681.96379348879</v>
      </c>
      <c r="K88" s="9"/>
      <c r="L88" s="15">
        <f t="shared" si="6"/>
        <v>0</v>
      </c>
      <c r="M88" s="15">
        <f t="shared" si="7"/>
        <v>2681.96379348879</v>
      </c>
    </row>
    <row r="89" s="1" customFormat="1" ht="25" customHeight="1" spans="1:13">
      <c r="A89" s="10">
        <v>85</v>
      </c>
      <c r="B89" s="9" t="s">
        <v>104</v>
      </c>
      <c r="C89" s="9" t="s">
        <v>112</v>
      </c>
      <c r="D89" s="12" t="s">
        <v>32</v>
      </c>
      <c r="E89" s="9"/>
      <c r="F89" s="9"/>
      <c r="G89" s="9">
        <v>160</v>
      </c>
      <c r="H89" s="9"/>
      <c r="I89" s="9">
        <f t="shared" si="4"/>
        <v>160</v>
      </c>
      <c r="J89" s="15">
        <f t="shared" si="5"/>
        <v>1191.98390821724</v>
      </c>
      <c r="K89" s="9">
        <v>1</v>
      </c>
      <c r="L89" s="15">
        <f t="shared" si="6"/>
        <v>2173.91304347826</v>
      </c>
      <c r="M89" s="15">
        <f t="shared" si="7"/>
        <v>3365.8969516955</v>
      </c>
    </row>
    <row r="90" s="1" customFormat="1" ht="25" customHeight="1" spans="1:13">
      <c r="A90" s="10">
        <v>86</v>
      </c>
      <c r="B90" s="9" t="s">
        <v>104</v>
      </c>
      <c r="C90" s="9" t="s">
        <v>113</v>
      </c>
      <c r="D90" s="9" t="s">
        <v>18</v>
      </c>
      <c r="E90" s="9">
        <v>270</v>
      </c>
      <c r="F90" s="9"/>
      <c r="G90" s="9"/>
      <c r="H90" s="9"/>
      <c r="I90" s="9">
        <f t="shared" si="4"/>
        <v>270</v>
      </c>
      <c r="J90" s="15">
        <f t="shared" si="5"/>
        <v>2011.47284511659</v>
      </c>
      <c r="K90" s="9">
        <v>1</v>
      </c>
      <c r="L90" s="15">
        <f t="shared" si="6"/>
        <v>2173.91304347826</v>
      </c>
      <c r="M90" s="15">
        <f t="shared" si="7"/>
        <v>4185.38588859485</v>
      </c>
    </row>
    <row r="91" s="1" customFormat="1" ht="25" customHeight="1" spans="1:13">
      <c r="A91" s="10">
        <v>87</v>
      </c>
      <c r="B91" s="9" t="s">
        <v>104</v>
      </c>
      <c r="C91" s="9" t="s">
        <v>114</v>
      </c>
      <c r="D91" s="12" t="s">
        <v>18</v>
      </c>
      <c r="E91" s="9">
        <v>100</v>
      </c>
      <c r="F91" s="9"/>
      <c r="G91" s="9"/>
      <c r="H91" s="9">
        <v>600</v>
      </c>
      <c r="I91" s="9">
        <f t="shared" si="4"/>
        <v>700</v>
      </c>
      <c r="J91" s="15">
        <f t="shared" si="5"/>
        <v>5214.92959845042</v>
      </c>
      <c r="K91" s="9"/>
      <c r="L91" s="15">
        <f t="shared" si="6"/>
        <v>0</v>
      </c>
      <c r="M91" s="15">
        <f t="shared" si="7"/>
        <v>5214.92959845042</v>
      </c>
    </row>
    <row r="92" s="1" customFormat="1" ht="25" customHeight="1" spans="1:13">
      <c r="A92" s="10">
        <v>88</v>
      </c>
      <c r="B92" s="9" t="s">
        <v>104</v>
      </c>
      <c r="C92" s="9" t="s">
        <v>115</v>
      </c>
      <c r="D92" s="9" t="s">
        <v>18</v>
      </c>
      <c r="E92" s="9">
        <v>260</v>
      </c>
      <c r="F92" s="9"/>
      <c r="G92" s="9"/>
      <c r="H92" s="9"/>
      <c r="I92" s="9">
        <f t="shared" si="4"/>
        <v>260</v>
      </c>
      <c r="J92" s="15">
        <f t="shared" si="5"/>
        <v>1936.97385085301</v>
      </c>
      <c r="K92" s="9">
        <v>1</v>
      </c>
      <c r="L92" s="15">
        <f t="shared" si="6"/>
        <v>2173.91304347826</v>
      </c>
      <c r="M92" s="15">
        <f t="shared" si="7"/>
        <v>4110.88689433127</v>
      </c>
    </row>
    <row r="93" s="1" customFormat="1" ht="25" customHeight="1" spans="1:13">
      <c r="A93" s="10">
        <v>89</v>
      </c>
      <c r="B93" s="9" t="s">
        <v>104</v>
      </c>
      <c r="C93" s="9" t="s">
        <v>116</v>
      </c>
      <c r="D93" s="9" t="s">
        <v>18</v>
      </c>
      <c r="E93" s="9">
        <v>150</v>
      </c>
      <c r="F93" s="9"/>
      <c r="G93" s="9"/>
      <c r="H93" s="9"/>
      <c r="I93" s="9">
        <f t="shared" si="4"/>
        <v>150</v>
      </c>
      <c r="J93" s="15">
        <f t="shared" si="5"/>
        <v>1117.48491395366</v>
      </c>
      <c r="K93" s="9"/>
      <c r="L93" s="15">
        <f t="shared" si="6"/>
        <v>0</v>
      </c>
      <c r="M93" s="15">
        <f t="shared" si="7"/>
        <v>1117.48491395366</v>
      </c>
    </row>
    <row r="94" s="1" customFormat="1" ht="25" customHeight="1" spans="1:13">
      <c r="A94" s="10">
        <v>90</v>
      </c>
      <c r="B94" s="9" t="s">
        <v>104</v>
      </c>
      <c r="C94" s="9" t="s">
        <v>117</v>
      </c>
      <c r="D94" s="9" t="s">
        <v>18</v>
      </c>
      <c r="E94" s="9">
        <v>200</v>
      </c>
      <c r="F94" s="9"/>
      <c r="G94" s="9"/>
      <c r="H94" s="9"/>
      <c r="I94" s="9">
        <f t="shared" si="4"/>
        <v>200</v>
      </c>
      <c r="J94" s="15">
        <f t="shared" si="5"/>
        <v>1489.97988527155</v>
      </c>
      <c r="K94" s="9"/>
      <c r="L94" s="15">
        <f t="shared" si="6"/>
        <v>0</v>
      </c>
      <c r="M94" s="15">
        <f t="shared" si="7"/>
        <v>1489.97988527155</v>
      </c>
    </row>
    <row r="95" s="1" customFormat="1" ht="25" customHeight="1" spans="1:13">
      <c r="A95" s="10">
        <v>91</v>
      </c>
      <c r="B95" s="9" t="s">
        <v>104</v>
      </c>
      <c r="C95" s="9" t="s">
        <v>118</v>
      </c>
      <c r="D95" s="12" t="s">
        <v>32</v>
      </c>
      <c r="E95" s="9"/>
      <c r="F95" s="9"/>
      <c r="G95" s="9">
        <v>450</v>
      </c>
      <c r="H95" s="9"/>
      <c r="I95" s="9">
        <f t="shared" si="4"/>
        <v>450</v>
      </c>
      <c r="J95" s="15">
        <f t="shared" si="5"/>
        <v>3352.45474186098</v>
      </c>
      <c r="K95" s="9"/>
      <c r="L95" s="15">
        <f t="shared" si="6"/>
        <v>0</v>
      </c>
      <c r="M95" s="15">
        <f t="shared" si="7"/>
        <v>3352.45474186098</v>
      </c>
    </row>
    <row r="96" s="1" customFormat="1" ht="25" customHeight="1" spans="1:13">
      <c r="A96" s="10">
        <v>92</v>
      </c>
      <c r="B96" s="9" t="s">
        <v>104</v>
      </c>
      <c r="C96" s="9" t="s">
        <v>119</v>
      </c>
      <c r="D96" s="12" t="s">
        <v>18</v>
      </c>
      <c r="E96" s="9"/>
      <c r="F96" s="9"/>
      <c r="G96" s="9"/>
      <c r="H96" s="9"/>
      <c r="I96" s="9">
        <f t="shared" si="4"/>
        <v>0</v>
      </c>
      <c r="J96" s="15">
        <f t="shared" si="5"/>
        <v>0</v>
      </c>
      <c r="K96" s="9">
        <v>1</v>
      </c>
      <c r="L96" s="15">
        <f t="shared" si="6"/>
        <v>2173.91304347826</v>
      </c>
      <c r="M96" s="15">
        <f t="shared" si="7"/>
        <v>2173.91304347826</v>
      </c>
    </row>
    <row r="97" s="1" customFormat="1" ht="25" customHeight="1" spans="1:13">
      <c r="A97" s="10">
        <v>93</v>
      </c>
      <c r="B97" s="9" t="s">
        <v>104</v>
      </c>
      <c r="C97" s="9" t="s">
        <v>120</v>
      </c>
      <c r="D97" s="12" t="s">
        <v>18</v>
      </c>
      <c r="E97" s="9">
        <v>300</v>
      </c>
      <c r="F97" s="9"/>
      <c r="G97" s="9"/>
      <c r="H97" s="9"/>
      <c r="I97" s="9">
        <f t="shared" si="4"/>
        <v>300</v>
      </c>
      <c r="J97" s="15">
        <f t="shared" si="5"/>
        <v>2234.96982790732</v>
      </c>
      <c r="K97" s="9"/>
      <c r="L97" s="15">
        <f t="shared" si="6"/>
        <v>0</v>
      </c>
      <c r="M97" s="15">
        <f t="shared" si="7"/>
        <v>2234.96982790732</v>
      </c>
    </row>
    <row r="98" s="1" customFormat="1" ht="25" customHeight="1" spans="1:13">
      <c r="A98" s="10">
        <v>94</v>
      </c>
      <c r="B98" s="9" t="s">
        <v>104</v>
      </c>
      <c r="C98" s="9" t="s">
        <v>121</v>
      </c>
      <c r="D98" s="12" t="s">
        <v>32</v>
      </c>
      <c r="E98" s="9"/>
      <c r="F98" s="9"/>
      <c r="G98" s="9">
        <v>1300</v>
      </c>
      <c r="H98" s="9"/>
      <c r="I98" s="9">
        <f t="shared" si="4"/>
        <v>1300</v>
      </c>
      <c r="J98" s="15">
        <f t="shared" si="5"/>
        <v>9684.86925426507</v>
      </c>
      <c r="K98" s="9">
        <v>1</v>
      </c>
      <c r="L98" s="15">
        <f t="shared" si="6"/>
        <v>2173.91304347826</v>
      </c>
      <c r="M98" s="15">
        <f t="shared" si="7"/>
        <v>11858.7822977433</v>
      </c>
    </row>
    <row r="99" s="2" customFormat="1" ht="25" customHeight="1" spans="1:13">
      <c r="A99" s="10">
        <v>95</v>
      </c>
      <c r="B99" s="9" t="s">
        <v>104</v>
      </c>
      <c r="C99" s="11" t="s">
        <v>122</v>
      </c>
      <c r="D99" s="17" t="s">
        <v>18</v>
      </c>
      <c r="E99" s="11">
        <v>50</v>
      </c>
      <c r="F99" s="11"/>
      <c r="G99" s="11"/>
      <c r="H99" s="11"/>
      <c r="I99" s="11">
        <f t="shared" si="4"/>
        <v>50</v>
      </c>
      <c r="J99" s="16">
        <f t="shared" si="5"/>
        <v>372.494971317887</v>
      </c>
      <c r="K99" s="9"/>
      <c r="L99" s="16">
        <f t="shared" si="6"/>
        <v>0</v>
      </c>
      <c r="M99" s="16">
        <f t="shared" si="7"/>
        <v>372.494971317887</v>
      </c>
    </row>
    <row r="100" s="1" customFormat="1" ht="25" customHeight="1" spans="1:13">
      <c r="A100" s="10">
        <v>96</v>
      </c>
      <c r="B100" s="9" t="s">
        <v>104</v>
      </c>
      <c r="C100" s="9" t="s">
        <v>123</v>
      </c>
      <c r="D100" s="9" t="s">
        <v>18</v>
      </c>
      <c r="E100" s="9">
        <v>200</v>
      </c>
      <c r="F100" s="9"/>
      <c r="G100" s="9"/>
      <c r="H100" s="9"/>
      <c r="I100" s="9">
        <f t="shared" si="4"/>
        <v>200</v>
      </c>
      <c r="J100" s="15">
        <f t="shared" si="5"/>
        <v>1489.97988527155</v>
      </c>
      <c r="K100" s="9">
        <v>1</v>
      </c>
      <c r="L100" s="15">
        <f t="shared" si="6"/>
        <v>2173.91304347826</v>
      </c>
      <c r="M100" s="15">
        <f t="shared" si="7"/>
        <v>3663.89292874981</v>
      </c>
    </row>
    <row r="101" s="1" customFormat="1" ht="25" customHeight="1" spans="1:13">
      <c r="A101" s="10">
        <v>97</v>
      </c>
      <c r="B101" s="9" t="s">
        <v>104</v>
      </c>
      <c r="C101" s="9" t="s">
        <v>124</v>
      </c>
      <c r="D101" s="9" t="s">
        <v>18</v>
      </c>
      <c r="E101" s="9">
        <v>140</v>
      </c>
      <c r="F101" s="9"/>
      <c r="G101" s="9"/>
      <c r="H101" s="9"/>
      <c r="I101" s="9">
        <f t="shared" si="4"/>
        <v>140</v>
      </c>
      <c r="J101" s="15">
        <f t="shared" si="5"/>
        <v>1042.98591969008</v>
      </c>
      <c r="K101" s="9"/>
      <c r="L101" s="15">
        <f t="shared" si="6"/>
        <v>0</v>
      </c>
      <c r="M101" s="15">
        <f t="shared" si="7"/>
        <v>1042.98591969008</v>
      </c>
    </row>
    <row r="102" s="1" customFormat="1" ht="25" customHeight="1" spans="1:13">
      <c r="A102" s="10">
        <v>98</v>
      </c>
      <c r="B102" s="9" t="s">
        <v>104</v>
      </c>
      <c r="C102" s="9" t="s">
        <v>125</v>
      </c>
      <c r="D102" s="9" t="s">
        <v>18</v>
      </c>
      <c r="E102" s="9">
        <v>100</v>
      </c>
      <c r="F102" s="9"/>
      <c r="G102" s="9"/>
      <c r="H102" s="9"/>
      <c r="I102" s="9">
        <f t="shared" si="4"/>
        <v>100</v>
      </c>
      <c r="J102" s="15">
        <f t="shared" si="5"/>
        <v>744.989942635774</v>
      </c>
      <c r="K102" s="9">
        <v>1</v>
      </c>
      <c r="L102" s="15">
        <f t="shared" si="6"/>
        <v>2173.91304347826</v>
      </c>
      <c r="M102" s="15">
        <f t="shared" si="7"/>
        <v>2918.90298611404</v>
      </c>
    </row>
    <row r="103" s="1" customFormat="1" ht="25" customHeight="1" spans="1:13">
      <c r="A103" s="10">
        <v>99</v>
      </c>
      <c r="B103" s="9" t="s">
        <v>104</v>
      </c>
      <c r="C103" s="9" t="s">
        <v>126</v>
      </c>
      <c r="D103" s="9" t="s">
        <v>18</v>
      </c>
      <c r="E103" s="9">
        <v>110</v>
      </c>
      <c r="F103" s="9"/>
      <c r="G103" s="9"/>
      <c r="H103" s="9"/>
      <c r="I103" s="9">
        <f t="shared" si="4"/>
        <v>110</v>
      </c>
      <c r="J103" s="15">
        <f t="shared" si="5"/>
        <v>819.488936899352</v>
      </c>
      <c r="K103" s="9"/>
      <c r="L103" s="15">
        <f t="shared" si="6"/>
        <v>0</v>
      </c>
      <c r="M103" s="15">
        <f t="shared" si="7"/>
        <v>819.488936899352</v>
      </c>
    </row>
    <row r="104" s="1" customFormat="1" ht="25" customHeight="1" spans="1:13">
      <c r="A104" s="10">
        <v>100</v>
      </c>
      <c r="B104" s="9" t="s">
        <v>104</v>
      </c>
      <c r="C104" s="9" t="s">
        <v>127</v>
      </c>
      <c r="D104" s="12" t="s">
        <v>36</v>
      </c>
      <c r="E104" s="9"/>
      <c r="F104" s="9">
        <v>100</v>
      </c>
      <c r="G104" s="9"/>
      <c r="H104" s="9"/>
      <c r="I104" s="9">
        <f t="shared" si="4"/>
        <v>100</v>
      </c>
      <c r="J104" s="15">
        <f t="shared" si="5"/>
        <v>744.989942635774</v>
      </c>
      <c r="K104" s="9"/>
      <c r="L104" s="15">
        <f t="shared" si="6"/>
        <v>0</v>
      </c>
      <c r="M104" s="15">
        <f t="shared" si="7"/>
        <v>744.989942635774</v>
      </c>
    </row>
    <row r="105" s="1" customFormat="1" ht="25" customHeight="1" spans="1:13">
      <c r="A105" s="10">
        <v>101</v>
      </c>
      <c r="B105" s="9" t="s">
        <v>104</v>
      </c>
      <c r="C105" s="18" t="s">
        <v>128</v>
      </c>
      <c r="D105" s="19" t="s">
        <v>18</v>
      </c>
      <c r="E105" s="20">
        <v>320</v>
      </c>
      <c r="F105" s="21"/>
      <c r="G105" s="9"/>
      <c r="H105" s="9"/>
      <c r="I105" s="9">
        <f t="shared" si="4"/>
        <v>320</v>
      </c>
      <c r="J105" s="15">
        <f t="shared" si="5"/>
        <v>2383.96781643448</v>
      </c>
      <c r="K105" s="9"/>
      <c r="L105" s="15">
        <f t="shared" si="6"/>
        <v>0</v>
      </c>
      <c r="M105" s="15">
        <f t="shared" si="7"/>
        <v>2383.96781643448</v>
      </c>
    </row>
    <row r="106" s="1" customFormat="1" ht="25" customHeight="1" spans="1:13">
      <c r="A106" s="10">
        <v>102</v>
      </c>
      <c r="B106" s="9" t="s">
        <v>104</v>
      </c>
      <c r="C106" s="22" t="s">
        <v>129</v>
      </c>
      <c r="D106" s="19" t="s">
        <v>18</v>
      </c>
      <c r="E106" s="23">
        <v>200</v>
      </c>
      <c r="F106" s="23"/>
      <c r="G106" s="9"/>
      <c r="H106" s="9"/>
      <c r="I106" s="9">
        <v>200</v>
      </c>
      <c r="J106" s="15">
        <f t="shared" si="5"/>
        <v>1489.97988527155</v>
      </c>
      <c r="K106" s="9"/>
      <c r="L106" s="15">
        <f t="shared" si="6"/>
        <v>0</v>
      </c>
      <c r="M106" s="15">
        <f t="shared" si="7"/>
        <v>1489.97988527155</v>
      </c>
    </row>
    <row r="107" s="1" customFormat="1" ht="25" customHeight="1" spans="1:13">
      <c r="A107" s="10">
        <v>103</v>
      </c>
      <c r="B107" s="9" t="s">
        <v>130</v>
      </c>
      <c r="C107" s="9" t="s">
        <v>131</v>
      </c>
      <c r="D107" s="12" t="s">
        <v>32</v>
      </c>
      <c r="E107" s="10"/>
      <c r="F107" s="10"/>
      <c r="G107" s="9">
        <v>2000</v>
      </c>
      <c r="H107" s="9"/>
      <c r="I107" s="9">
        <f t="shared" ref="I107:I140" si="8">SUM(E107:H107)</f>
        <v>2000</v>
      </c>
      <c r="J107" s="15">
        <f t="shared" si="5"/>
        <v>14899.7988527155</v>
      </c>
      <c r="K107" s="9">
        <v>1</v>
      </c>
      <c r="L107" s="15">
        <f t="shared" si="6"/>
        <v>2173.91304347826</v>
      </c>
      <c r="M107" s="15">
        <f t="shared" si="7"/>
        <v>17073.7118961937</v>
      </c>
    </row>
    <row r="108" s="1" customFormat="1" ht="25" customHeight="1" spans="1:13">
      <c r="A108" s="10">
        <v>104</v>
      </c>
      <c r="B108" s="9" t="s">
        <v>132</v>
      </c>
      <c r="C108" s="12" t="s">
        <v>133</v>
      </c>
      <c r="D108" s="9" t="s">
        <v>18</v>
      </c>
      <c r="E108" s="13"/>
      <c r="F108" s="13"/>
      <c r="G108" s="13"/>
      <c r="H108" s="13">
        <v>2000</v>
      </c>
      <c r="I108" s="9">
        <v>2000</v>
      </c>
      <c r="J108" s="15">
        <f t="shared" si="5"/>
        <v>14899.7988527155</v>
      </c>
      <c r="K108" s="9">
        <v>1</v>
      </c>
      <c r="L108" s="15">
        <f t="shared" si="6"/>
        <v>2173.91304347826</v>
      </c>
      <c r="M108" s="15">
        <f t="shared" si="7"/>
        <v>17073.7118961937</v>
      </c>
    </row>
    <row r="109" s="1" customFormat="1" ht="25" customHeight="1" spans="1:13">
      <c r="A109" s="10">
        <v>105</v>
      </c>
      <c r="B109" s="9" t="s">
        <v>132</v>
      </c>
      <c r="C109" s="12" t="s">
        <v>134</v>
      </c>
      <c r="D109" s="9" t="s">
        <v>18</v>
      </c>
      <c r="E109" s="13">
        <v>800</v>
      </c>
      <c r="F109" s="13"/>
      <c r="G109" s="13"/>
      <c r="H109" s="13">
        <v>350</v>
      </c>
      <c r="I109" s="9">
        <f t="shared" si="8"/>
        <v>1150</v>
      </c>
      <c r="J109" s="15">
        <f t="shared" si="5"/>
        <v>8567.38434031141</v>
      </c>
      <c r="K109" s="9"/>
      <c r="L109" s="15">
        <f t="shared" si="6"/>
        <v>0</v>
      </c>
      <c r="M109" s="15">
        <f t="shared" si="7"/>
        <v>8567.38434031141</v>
      </c>
    </row>
    <row r="110" s="1" customFormat="1" ht="25" customHeight="1" spans="1:13">
      <c r="A110" s="10">
        <v>106</v>
      </c>
      <c r="B110" s="9" t="s">
        <v>132</v>
      </c>
      <c r="C110" s="9" t="s">
        <v>135</v>
      </c>
      <c r="D110" s="9" t="s">
        <v>18</v>
      </c>
      <c r="E110" s="10">
        <v>1200</v>
      </c>
      <c r="F110" s="10"/>
      <c r="G110" s="10"/>
      <c r="H110" s="10"/>
      <c r="I110" s="9">
        <f t="shared" si="8"/>
        <v>1200</v>
      </c>
      <c r="J110" s="15">
        <f t="shared" si="5"/>
        <v>8939.87931162929</v>
      </c>
      <c r="K110" s="9"/>
      <c r="L110" s="15">
        <f t="shared" si="6"/>
        <v>0</v>
      </c>
      <c r="M110" s="15">
        <f t="shared" si="7"/>
        <v>8939.87931162929</v>
      </c>
    </row>
    <row r="111" s="3" customFormat="1" ht="25" customHeight="1" spans="1:13">
      <c r="A111" s="10">
        <v>107</v>
      </c>
      <c r="B111" s="9" t="s">
        <v>132</v>
      </c>
      <c r="C111" s="9" t="s">
        <v>136</v>
      </c>
      <c r="D111" s="9" t="s">
        <v>36</v>
      </c>
      <c r="E111" s="9"/>
      <c r="F111" s="9">
        <v>700</v>
      </c>
      <c r="G111" s="9"/>
      <c r="H111" s="9"/>
      <c r="I111" s="9">
        <f t="shared" si="8"/>
        <v>700</v>
      </c>
      <c r="J111" s="15">
        <f t="shared" si="5"/>
        <v>5214.92959845042</v>
      </c>
      <c r="K111" s="9">
        <v>1</v>
      </c>
      <c r="L111" s="15">
        <f t="shared" si="6"/>
        <v>2173.91304347826</v>
      </c>
      <c r="M111" s="15">
        <f t="shared" si="7"/>
        <v>7388.84264192868</v>
      </c>
    </row>
    <row r="112" s="1" customFormat="1" ht="25" customHeight="1" spans="1:13">
      <c r="A112" s="10">
        <v>108</v>
      </c>
      <c r="B112" s="9" t="s">
        <v>137</v>
      </c>
      <c r="C112" s="9" t="s">
        <v>138</v>
      </c>
      <c r="D112" s="12" t="s">
        <v>18</v>
      </c>
      <c r="E112" s="10">
        <v>573</v>
      </c>
      <c r="F112" s="10"/>
      <c r="G112" s="9"/>
      <c r="H112" s="9"/>
      <c r="I112" s="9">
        <f t="shared" si="8"/>
        <v>573</v>
      </c>
      <c r="J112" s="15">
        <f t="shared" si="5"/>
        <v>4268.79237130299</v>
      </c>
      <c r="K112" s="9"/>
      <c r="L112" s="15">
        <f t="shared" si="6"/>
        <v>0</v>
      </c>
      <c r="M112" s="15">
        <f t="shared" si="7"/>
        <v>4268.79237130299</v>
      </c>
    </row>
    <row r="113" s="1" customFormat="1" ht="25" customHeight="1" spans="1:13">
      <c r="A113" s="10">
        <v>109</v>
      </c>
      <c r="B113" s="9" t="s">
        <v>137</v>
      </c>
      <c r="C113" s="9" t="s">
        <v>139</v>
      </c>
      <c r="D113" s="9" t="s">
        <v>18</v>
      </c>
      <c r="E113" s="10">
        <v>610</v>
      </c>
      <c r="F113" s="10"/>
      <c r="G113" s="9"/>
      <c r="H113" s="9"/>
      <c r="I113" s="9">
        <f t="shared" si="8"/>
        <v>610</v>
      </c>
      <c r="J113" s="15">
        <f t="shared" si="5"/>
        <v>4544.43865007822</v>
      </c>
      <c r="K113" s="9"/>
      <c r="L113" s="15">
        <f t="shared" si="6"/>
        <v>0</v>
      </c>
      <c r="M113" s="15">
        <f t="shared" si="7"/>
        <v>4544.43865007822</v>
      </c>
    </row>
    <row r="114" s="1" customFormat="1" ht="25" customHeight="1" spans="1:13">
      <c r="A114" s="10">
        <v>110</v>
      </c>
      <c r="B114" s="9" t="s">
        <v>137</v>
      </c>
      <c r="C114" s="9" t="s">
        <v>140</v>
      </c>
      <c r="D114" s="9" t="s">
        <v>18</v>
      </c>
      <c r="E114" s="10">
        <v>900</v>
      </c>
      <c r="F114" s="10"/>
      <c r="G114" s="10"/>
      <c r="H114" s="10"/>
      <c r="I114" s="9">
        <f t="shared" si="8"/>
        <v>900</v>
      </c>
      <c r="J114" s="15">
        <f t="shared" si="5"/>
        <v>6704.90948372197</v>
      </c>
      <c r="K114" s="9"/>
      <c r="L114" s="15">
        <f t="shared" si="6"/>
        <v>0</v>
      </c>
      <c r="M114" s="15">
        <f t="shared" si="7"/>
        <v>6704.90948372197</v>
      </c>
    </row>
    <row r="115" s="1" customFormat="1" ht="25" customHeight="1" spans="1:13">
      <c r="A115" s="10">
        <v>111</v>
      </c>
      <c r="B115" s="9" t="s">
        <v>137</v>
      </c>
      <c r="C115" s="9" t="s">
        <v>141</v>
      </c>
      <c r="D115" s="12" t="s">
        <v>18</v>
      </c>
      <c r="E115" s="9">
        <v>408</v>
      </c>
      <c r="F115" s="9"/>
      <c r="G115" s="9"/>
      <c r="H115" s="9"/>
      <c r="I115" s="9">
        <f t="shared" si="8"/>
        <v>408</v>
      </c>
      <c r="J115" s="15">
        <f t="shared" si="5"/>
        <v>3039.55896595396</v>
      </c>
      <c r="K115" s="9"/>
      <c r="L115" s="15">
        <f t="shared" si="6"/>
        <v>0</v>
      </c>
      <c r="M115" s="15">
        <f t="shared" si="7"/>
        <v>3039.55896595396</v>
      </c>
    </row>
    <row r="116" s="1" customFormat="1" ht="25" customHeight="1" spans="1:13">
      <c r="A116" s="10">
        <v>112</v>
      </c>
      <c r="B116" s="9" t="s">
        <v>137</v>
      </c>
      <c r="C116" s="9" t="s">
        <v>142</v>
      </c>
      <c r="D116" s="9" t="s">
        <v>18</v>
      </c>
      <c r="E116" s="9">
        <v>592</v>
      </c>
      <c r="F116" s="9"/>
      <c r="G116" s="9"/>
      <c r="H116" s="9"/>
      <c r="I116" s="9">
        <f t="shared" si="8"/>
        <v>592</v>
      </c>
      <c r="J116" s="15">
        <f t="shared" si="5"/>
        <v>4410.34046040378</v>
      </c>
      <c r="K116" s="9"/>
      <c r="L116" s="15">
        <f t="shared" si="6"/>
        <v>0</v>
      </c>
      <c r="M116" s="15">
        <f t="shared" si="7"/>
        <v>4410.34046040378</v>
      </c>
    </row>
    <row r="117" s="1" customFormat="1" ht="25" customHeight="1" spans="1:13">
      <c r="A117" s="10">
        <v>113</v>
      </c>
      <c r="B117" s="9" t="s">
        <v>137</v>
      </c>
      <c r="C117" s="9" t="s">
        <v>143</v>
      </c>
      <c r="D117" s="12" t="s">
        <v>144</v>
      </c>
      <c r="E117" s="9"/>
      <c r="F117" s="9">
        <v>175</v>
      </c>
      <c r="G117" s="9"/>
      <c r="H117" s="9"/>
      <c r="I117" s="9">
        <f t="shared" si="8"/>
        <v>175</v>
      </c>
      <c r="J117" s="15">
        <f t="shared" si="5"/>
        <v>1303.73239961261</v>
      </c>
      <c r="K117" s="9"/>
      <c r="L117" s="15">
        <f t="shared" si="6"/>
        <v>0</v>
      </c>
      <c r="M117" s="15">
        <f t="shared" si="7"/>
        <v>1303.73239961261</v>
      </c>
    </row>
    <row r="118" s="1" customFormat="1" ht="25" customHeight="1" spans="1:13">
      <c r="A118" s="10">
        <v>114</v>
      </c>
      <c r="B118" s="9" t="s">
        <v>137</v>
      </c>
      <c r="C118" s="9" t="s">
        <v>145</v>
      </c>
      <c r="D118" s="12" t="s">
        <v>36</v>
      </c>
      <c r="E118" s="9"/>
      <c r="F118" s="9">
        <v>135</v>
      </c>
      <c r="G118" s="9"/>
      <c r="H118" s="9"/>
      <c r="I118" s="9">
        <f t="shared" si="8"/>
        <v>135</v>
      </c>
      <c r="J118" s="15">
        <f t="shared" si="5"/>
        <v>1005.7364225583</v>
      </c>
      <c r="K118" s="9"/>
      <c r="L118" s="15">
        <f t="shared" si="6"/>
        <v>0</v>
      </c>
      <c r="M118" s="15">
        <f t="shared" si="7"/>
        <v>1005.7364225583</v>
      </c>
    </row>
    <row r="119" s="1" customFormat="1" ht="25" customHeight="1" spans="1:13">
      <c r="A119" s="10">
        <v>115</v>
      </c>
      <c r="B119" s="9" t="s">
        <v>137</v>
      </c>
      <c r="C119" s="9" t="s">
        <v>146</v>
      </c>
      <c r="D119" s="12" t="s">
        <v>147</v>
      </c>
      <c r="E119" s="9"/>
      <c r="F119" s="9"/>
      <c r="G119" s="9">
        <v>1600</v>
      </c>
      <c r="H119" s="9"/>
      <c r="I119" s="9">
        <f t="shared" si="8"/>
        <v>1600</v>
      </c>
      <c r="J119" s="15">
        <f t="shared" si="5"/>
        <v>11919.8390821724</v>
      </c>
      <c r="K119" s="9"/>
      <c r="L119" s="15">
        <f t="shared" si="6"/>
        <v>0</v>
      </c>
      <c r="M119" s="15">
        <f t="shared" si="7"/>
        <v>11919.8390821724</v>
      </c>
    </row>
    <row r="120" s="1" customFormat="1" ht="25" customHeight="1" spans="1:13">
      <c r="A120" s="10">
        <v>116</v>
      </c>
      <c r="B120" s="9" t="s">
        <v>137</v>
      </c>
      <c r="C120" s="9" t="s">
        <v>148</v>
      </c>
      <c r="D120" s="9" t="s">
        <v>32</v>
      </c>
      <c r="E120" s="9"/>
      <c r="F120" s="9"/>
      <c r="G120" s="9">
        <v>2032</v>
      </c>
      <c r="H120" s="9"/>
      <c r="I120" s="9">
        <f t="shared" si="8"/>
        <v>2032</v>
      </c>
      <c r="J120" s="15">
        <f t="shared" si="5"/>
        <v>15138.1956343589</v>
      </c>
      <c r="K120" s="9"/>
      <c r="L120" s="15">
        <f t="shared" si="6"/>
        <v>0</v>
      </c>
      <c r="M120" s="15">
        <f t="shared" si="7"/>
        <v>15138.1956343589</v>
      </c>
    </row>
    <row r="121" s="1" customFormat="1" ht="25" customHeight="1" spans="1:13">
      <c r="A121" s="10">
        <v>117</v>
      </c>
      <c r="B121" s="9" t="s">
        <v>149</v>
      </c>
      <c r="C121" s="9" t="s">
        <v>150</v>
      </c>
      <c r="D121" s="12" t="s">
        <v>151</v>
      </c>
      <c r="E121" s="10"/>
      <c r="F121" s="10">
        <v>35</v>
      </c>
      <c r="G121" s="10"/>
      <c r="H121" s="10"/>
      <c r="I121" s="9">
        <f t="shared" si="8"/>
        <v>35</v>
      </c>
      <c r="J121" s="15">
        <f t="shared" si="5"/>
        <v>260.746479922521</v>
      </c>
      <c r="K121" s="9"/>
      <c r="L121" s="15">
        <f t="shared" si="6"/>
        <v>0</v>
      </c>
      <c r="M121" s="15">
        <f t="shared" si="7"/>
        <v>260.746479922521</v>
      </c>
    </row>
    <row r="122" s="1" customFormat="1" ht="25" customHeight="1" spans="1:13">
      <c r="A122" s="10">
        <v>118</v>
      </c>
      <c r="B122" s="9" t="s">
        <v>149</v>
      </c>
      <c r="C122" s="9" t="s">
        <v>152</v>
      </c>
      <c r="D122" s="9" t="s">
        <v>18</v>
      </c>
      <c r="E122" s="9"/>
      <c r="F122" s="9"/>
      <c r="G122" s="9"/>
      <c r="H122" s="9"/>
      <c r="I122" s="9">
        <f t="shared" si="8"/>
        <v>0</v>
      </c>
      <c r="J122" s="15">
        <f t="shared" si="5"/>
        <v>0</v>
      </c>
      <c r="K122" s="9">
        <v>1</v>
      </c>
      <c r="L122" s="15">
        <f t="shared" si="6"/>
        <v>2173.91304347826</v>
      </c>
      <c r="M122" s="15">
        <f t="shared" si="7"/>
        <v>2173.91304347826</v>
      </c>
    </row>
    <row r="123" s="1" customFormat="1" ht="25" customHeight="1" spans="1:13">
      <c r="A123" s="10">
        <v>119</v>
      </c>
      <c r="B123" s="9" t="s">
        <v>149</v>
      </c>
      <c r="C123" s="9" t="s">
        <v>153</v>
      </c>
      <c r="D123" s="9" t="s">
        <v>18</v>
      </c>
      <c r="E123" s="9"/>
      <c r="F123" s="9"/>
      <c r="G123" s="9"/>
      <c r="H123" s="9"/>
      <c r="I123" s="9">
        <f t="shared" si="8"/>
        <v>0</v>
      </c>
      <c r="J123" s="15">
        <f t="shared" si="5"/>
        <v>0</v>
      </c>
      <c r="K123" s="9">
        <v>1</v>
      </c>
      <c r="L123" s="15">
        <f t="shared" si="6"/>
        <v>2173.91304347826</v>
      </c>
      <c r="M123" s="15">
        <f t="shared" si="7"/>
        <v>2173.91304347826</v>
      </c>
    </row>
    <row r="124" s="1" customFormat="1" ht="25" customHeight="1" spans="1:13">
      <c r="A124" s="10">
        <v>120</v>
      </c>
      <c r="B124" s="9" t="s">
        <v>149</v>
      </c>
      <c r="C124" s="9" t="s">
        <v>154</v>
      </c>
      <c r="D124" s="12" t="s">
        <v>151</v>
      </c>
      <c r="E124" s="9"/>
      <c r="F124" s="9">
        <v>30</v>
      </c>
      <c r="G124" s="9"/>
      <c r="H124" s="9"/>
      <c r="I124" s="9">
        <f t="shared" si="8"/>
        <v>30</v>
      </c>
      <c r="J124" s="15">
        <f t="shared" si="5"/>
        <v>223.496982790732</v>
      </c>
      <c r="K124" s="9"/>
      <c r="L124" s="15">
        <f t="shared" si="6"/>
        <v>0</v>
      </c>
      <c r="M124" s="15">
        <f t="shared" si="7"/>
        <v>223.496982790732</v>
      </c>
    </row>
    <row r="125" s="1" customFormat="1" ht="25" customHeight="1" spans="1:13">
      <c r="A125" s="10">
        <v>121</v>
      </c>
      <c r="B125" s="9" t="s">
        <v>149</v>
      </c>
      <c r="C125" s="9" t="s">
        <v>155</v>
      </c>
      <c r="D125" s="9" t="s">
        <v>18</v>
      </c>
      <c r="E125" s="9">
        <v>120</v>
      </c>
      <c r="F125" s="9"/>
      <c r="G125" s="9"/>
      <c r="H125" s="9"/>
      <c r="I125" s="9">
        <f t="shared" si="8"/>
        <v>120</v>
      </c>
      <c r="J125" s="15">
        <f t="shared" si="5"/>
        <v>893.987931162929</v>
      </c>
      <c r="K125" s="9">
        <v>1</v>
      </c>
      <c r="L125" s="15">
        <f t="shared" si="6"/>
        <v>2173.91304347826</v>
      </c>
      <c r="M125" s="15">
        <f t="shared" si="7"/>
        <v>3067.90097464119</v>
      </c>
    </row>
    <row r="126" s="1" customFormat="1" ht="25" customHeight="1" spans="1:13">
      <c r="A126" s="10">
        <v>122</v>
      </c>
      <c r="B126" s="9" t="s">
        <v>149</v>
      </c>
      <c r="C126" s="9" t="s">
        <v>156</v>
      </c>
      <c r="D126" s="9" t="s">
        <v>18</v>
      </c>
      <c r="E126" s="9">
        <v>160</v>
      </c>
      <c r="F126" s="9"/>
      <c r="G126" s="9"/>
      <c r="H126" s="9"/>
      <c r="I126" s="9">
        <f t="shared" si="8"/>
        <v>160</v>
      </c>
      <c r="J126" s="15">
        <f t="shared" si="5"/>
        <v>1191.98390821724</v>
      </c>
      <c r="K126" s="9">
        <v>1</v>
      </c>
      <c r="L126" s="15">
        <f t="shared" si="6"/>
        <v>2173.91304347826</v>
      </c>
      <c r="M126" s="15">
        <f t="shared" si="7"/>
        <v>3365.8969516955</v>
      </c>
    </row>
    <row r="127" s="1" customFormat="1" ht="25" customHeight="1" spans="1:13">
      <c r="A127" s="10">
        <v>123</v>
      </c>
      <c r="B127" s="9" t="s">
        <v>149</v>
      </c>
      <c r="C127" s="9" t="s">
        <v>157</v>
      </c>
      <c r="D127" s="9" t="s">
        <v>18</v>
      </c>
      <c r="E127" s="9"/>
      <c r="F127" s="9"/>
      <c r="G127" s="9"/>
      <c r="H127" s="9"/>
      <c r="I127" s="9">
        <f t="shared" si="8"/>
        <v>0</v>
      </c>
      <c r="J127" s="15">
        <f t="shared" si="5"/>
        <v>0</v>
      </c>
      <c r="K127" s="9">
        <v>1</v>
      </c>
      <c r="L127" s="15">
        <f t="shared" si="6"/>
        <v>2173.91304347826</v>
      </c>
      <c r="M127" s="15">
        <f t="shared" si="7"/>
        <v>2173.91304347826</v>
      </c>
    </row>
    <row r="128" s="1" customFormat="1" ht="25" customHeight="1" spans="1:13">
      <c r="A128" s="10">
        <v>124</v>
      </c>
      <c r="B128" s="9" t="s">
        <v>149</v>
      </c>
      <c r="C128" s="9" t="s">
        <v>158</v>
      </c>
      <c r="D128" s="12" t="s">
        <v>73</v>
      </c>
      <c r="E128" s="9"/>
      <c r="F128" s="9">
        <v>240</v>
      </c>
      <c r="G128" s="9"/>
      <c r="H128" s="9"/>
      <c r="I128" s="9">
        <f t="shared" si="8"/>
        <v>240</v>
      </c>
      <c r="J128" s="15">
        <f t="shared" si="5"/>
        <v>1787.97586232586</v>
      </c>
      <c r="K128" s="9"/>
      <c r="L128" s="15">
        <f t="shared" si="6"/>
        <v>0</v>
      </c>
      <c r="M128" s="15">
        <f t="shared" si="7"/>
        <v>1787.97586232586</v>
      </c>
    </row>
    <row r="129" s="1" customFormat="1" ht="25" customHeight="1" spans="1:13">
      <c r="A129" s="10">
        <v>125</v>
      </c>
      <c r="B129" s="9" t="s">
        <v>149</v>
      </c>
      <c r="C129" s="9" t="s">
        <v>159</v>
      </c>
      <c r="D129" s="9" t="s">
        <v>18</v>
      </c>
      <c r="E129" s="9">
        <v>50</v>
      </c>
      <c r="F129" s="9"/>
      <c r="G129" s="9"/>
      <c r="H129" s="9">
        <v>42</v>
      </c>
      <c r="I129" s="9">
        <f t="shared" si="8"/>
        <v>92</v>
      </c>
      <c r="J129" s="15">
        <f t="shared" si="5"/>
        <v>685.390747224913</v>
      </c>
      <c r="K129" s="9"/>
      <c r="L129" s="15">
        <f t="shared" si="6"/>
        <v>0</v>
      </c>
      <c r="M129" s="15">
        <f t="shared" si="7"/>
        <v>685.390747224913</v>
      </c>
    </row>
    <row r="130" s="1" customFormat="1" ht="25" customHeight="1" spans="1:13">
      <c r="A130" s="10">
        <v>126</v>
      </c>
      <c r="B130" s="9" t="s">
        <v>149</v>
      </c>
      <c r="C130" s="9" t="s">
        <v>160</v>
      </c>
      <c r="D130" s="9" t="s">
        <v>18</v>
      </c>
      <c r="E130" s="13">
        <v>80</v>
      </c>
      <c r="F130" s="13"/>
      <c r="G130" s="9"/>
      <c r="H130" s="9"/>
      <c r="I130" s="9">
        <f t="shared" si="8"/>
        <v>80</v>
      </c>
      <c r="J130" s="15">
        <f t="shared" si="5"/>
        <v>595.99195410862</v>
      </c>
      <c r="K130" s="9">
        <v>1</v>
      </c>
      <c r="L130" s="15">
        <f t="shared" si="6"/>
        <v>2173.91304347826</v>
      </c>
      <c r="M130" s="15">
        <f t="shared" si="7"/>
        <v>2769.90499758688</v>
      </c>
    </row>
    <row r="131" s="1" customFormat="1" ht="25" customHeight="1" spans="1:13">
      <c r="A131" s="10">
        <v>127</v>
      </c>
      <c r="B131" s="9" t="s">
        <v>149</v>
      </c>
      <c r="C131" s="18" t="s">
        <v>161</v>
      </c>
      <c r="D131" s="9" t="s">
        <v>18</v>
      </c>
      <c r="E131" s="21">
        <v>65</v>
      </c>
      <c r="F131" s="21"/>
      <c r="G131" s="21"/>
      <c r="H131" s="21"/>
      <c r="I131" s="9">
        <f t="shared" si="8"/>
        <v>65</v>
      </c>
      <c r="J131" s="15">
        <f t="shared" si="5"/>
        <v>484.243462713253</v>
      </c>
      <c r="K131" s="9"/>
      <c r="L131" s="15">
        <f t="shared" si="6"/>
        <v>0</v>
      </c>
      <c r="M131" s="15">
        <f t="shared" si="7"/>
        <v>484.243462713253</v>
      </c>
    </row>
    <row r="132" s="1" customFormat="1" ht="25" customHeight="1" spans="1:13">
      <c r="A132" s="10">
        <v>128</v>
      </c>
      <c r="B132" s="9" t="s">
        <v>149</v>
      </c>
      <c r="C132" s="24" t="s">
        <v>162</v>
      </c>
      <c r="D132" s="9" t="s">
        <v>18</v>
      </c>
      <c r="E132" s="21">
        <v>40</v>
      </c>
      <c r="F132" s="21"/>
      <c r="G132" s="21"/>
      <c r="H132" s="21"/>
      <c r="I132" s="9">
        <f t="shared" si="8"/>
        <v>40</v>
      </c>
      <c r="J132" s="15">
        <f t="shared" si="5"/>
        <v>297.99597705431</v>
      </c>
      <c r="K132" s="9"/>
      <c r="L132" s="15">
        <f t="shared" si="6"/>
        <v>0</v>
      </c>
      <c r="M132" s="15">
        <f t="shared" si="7"/>
        <v>297.99597705431</v>
      </c>
    </row>
    <row r="133" s="1" customFormat="1" ht="25" customHeight="1" spans="1:13">
      <c r="A133" s="10">
        <v>129</v>
      </c>
      <c r="B133" s="9" t="s">
        <v>163</v>
      </c>
      <c r="C133" s="9" t="s">
        <v>164</v>
      </c>
      <c r="D133" s="9" t="s">
        <v>18</v>
      </c>
      <c r="E133" s="9"/>
      <c r="F133" s="9"/>
      <c r="G133" s="9"/>
      <c r="H133" s="9">
        <v>70</v>
      </c>
      <c r="I133" s="9">
        <f t="shared" si="8"/>
        <v>70</v>
      </c>
      <c r="J133" s="15">
        <f t="shared" ref="J133:J140" si="9">500000/I$141*I133</f>
        <v>521.492959845042</v>
      </c>
      <c r="K133" s="9"/>
      <c r="L133" s="15">
        <f t="shared" ref="L133:L140" si="10">100000/K$141*K133</f>
        <v>0</v>
      </c>
      <c r="M133" s="15">
        <f t="shared" ref="M133:M140" si="11">SUM(L133,J133)</f>
        <v>521.492959845042</v>
      </c>
    </row>
    <row r="134" s="1" customFormat="1" ht="25" customHeight="1" spans="1:13">
      <c r="A134" s="10">
        <v>130</v>
      </c>
      <c r="B134" s="9" t="s">
        <v>163</v>
      </c>
      <c r="C134" s="9" t="s">
        <v>165</v>
      </c>
      <c r="D134" s="9" t="s">
        <v>18</v>
      </c>
      <c r="E134" s="10"/>
      <c r="F134" s="10"/>
      <c r="G134" s="9"/>
      <c r="H134" s="9"/>
      <c r="I134" s="9">
        <f t="shared" si="8"/>
        <v>0</v>
      </c>
      <c r="J134" s="15">
        <f t="shared" si="9"/>
        <v>0</v>
      </c>
      <c r="K134" s="9">
        <v>1</v>
      </c>
      <c r="L134" s="15">
        <f t="shared" si="10"/>
        <v>2173.91304347826</v>
      </c>
      <c r="M134" s="15">
        <f t="shared" si="11"/>
        <v>2173.91304347826</v>
      </c>
    </row>
    <row r="135" s="2" customFormat="1" ht="25" customHeight="1" spans="1:13">
      <c r="A135" s="10">
        <v>131</v>
      </c>
      <c r="B135" s="9" t="s">
        <v>163</v>
      </c>
      <c r="C135" s="11" t="s">
        <v>166</v>
      </c>
      <c r="D135" s="11" t="s">
        <v>18</v>
      </c>
      <c r="E135" s="25">
        <v>600</v>
      </c>
      <c r="F135" s="25"/>
      <c r="G135" s="11"/>
      <c r="H135" s="11"/>
      <c r="I135" s="11">
        <f t="shared" si="8"/>
        <v>600</v>
      </c>
      <c r="J135" s="16">
        <f t="shared" si="9"/>
        <v>4469.93965581465</v>
      </c>
      <c r="K135" s="9">
        <v>1</v>
      </c>
      <c r="L135" s="16">
        <f t="shared" si="10"/>
        <v>2173.91304347826</v>
      </c>
      <c r="M135" s="16">
        <f t="shared" si="11"/>
        <v>6643.85269929291</v>
      </c>
    </row>
    <row r="136" s="1" customFormat="1" ht="25" customHeight="1" spans="1:13">
      <c r="A136" s="10">
        <v>132</v>
      </c>
      <c r="B136" s="9" t="s">
        <v>163</v>
      </c>
      <c r="C136" s="9" t="s">
        <v>167</v>
      </c>
      <c r="D136" s="9" t="s">
        <v>18</v>
      </c>
      <c r="E136" s="10">
        <v>600</v>
      </c>
      <c r="F136" s="10"/>
      <c r="G136" s="10"/>
      <c r="H136" s="10"/>
      <c r="I136" s="9">
        <f t="shared" si="8"/>
        <v>600</v>
      </c>
      <c r="J136" s="15">
        <f t="shared" si="9"/>
        <v>4469.93965581465</v>
      </c>
      <c r="K136" s="9">
        <v>1</v>
      </c>
      <c r="L136" s="15">
        <f t="shared" si="10"/>
        <v>2173.91304347826</v>
      </c>
      <c r="M136" s="15">
        <f t="shared" si="11"/>
        <v>6643.85269929291</v>
      </c>
    </row>
    <row r="137" s="1" customFormat="1" ht="25" customHeight="1" spans="1:13">
      <c r="A137" s="10">
        <v>133</v>
      </c>
      <c r="B137" s="9" t="s">
        <v>163</v>
      </c>
      <c r="C137" s="9" t="s">
        <v>168</v>
      </c>
      <c r="D137" s="12" t="s">
        <v>32</v>
      </c>
      <c r="E137" s="10"/>
      <c r="F137" s="10"/>
      <c r="G137" s="10">
        <v>415</v>
      </c>
      <c r="H137" s="10"/>
      <c r="I137" s="9">
        <f t="shared" si="8"/>
        <v>415</v>
      </c>
      <c r="J137" s="15">
        <f t="shared" si="9"/>
        <v>3091.70826193846</v>
      </c>
      <c r="K137" s="9"/>
      <c r="L137" s="15">
        <f t="shared" si="10"/>
        <v>0</v>
      </c>
      <c r="M137" s="15">
        <f t="shared" si="11"/>
        <v>3091.70826193846</v>
      </c>
    </row>
    <row r="138" s="1" customFormat="1" ht="25" customHeight="1" spans="1:13">
      <c r="A138" s="10">
        <v>134</v>
      </c>
      <c r="B138" s="9" t="s">
        <v>163</v>
      </c>
      <c r="C138" s="9" t="s">
        <v>169</v>
      </c>
      <c r="D138" s="13" t="s">
        <v>18</v>
      </c>
      <c r="E138" s="10"/>
      <c r="F138" s="10"/>
      <c r="G138" s="10"/>
      <c r="H138" s="10"/>
      <c r="I138" s="9">
        <f t="shared" si="8"/>
        <v>0</v>
      </c>
      <c r="J138" s="15">
        <f t="shared" si="9"/>
        <v>0</v>
      </c>
      <c r="K138" s="9">
        <v>1</v>
      </c>
      <c r="L138" s="15">
        <f t="shared" si="10"/>
        <v>2173.91304347826</v>
      </c>
      <c r="M138" s="15">
        <f t="shared" si="11"/>
        <v>2173.91304347826</v>
      </c>
    </row>
    <row r="139" s="1" customFormat="1" ht="25" customHeight="1" spans="1:13">
      <c r="A139" s="10">
        <v>135</v>
      </c>
      <c r="B139" s="9" t="s">
        <v>170</v>
      </c>
      <c r="C139" s="9" t="s">
        <v>171</v>
      </c>
      <c r="D139" s="9" t="s">
        <v>18</v>
      </c>
      <c r="E139" s="10">
        <v>50</v>
      </c>
      <c r="F139" s="10"/>
      <c r="G139" s="9"/>
      <c r="H139" s="9"/>
      <c r="I139" s="9">
        <f t="shared" si="8"/>
        <v>50</v>
      </c>
      <c r="J139" s="15">
        <f t="shared" si="9"/>
        <v>372.494971317887</v>
      </c>
      <c r="K139" s="10"/>
      <c r="L139" s="15">
        <f t="shared" si="10"/>
        <v>0</v>
      </c>
      <c r="M139" s="15">
        <f t="shared" si="11"/>
        <v>372.494971317887</v>
      </c>
    </row>
    <row r="140" s="1" customFormat="1" ht="25" customHeight="1" spans="1:13">
      <c r="A140" s="10">
        <v>136</v>
      </c>
      <c r="B140" s="9" t="s">
        <v>170</v>
      </c>
      <c r="C140" s="9" t="s">
        <v>172</v>
      </c>
      <c r="D140" s="9" t="s">
        <v>18</v>
      </c>
      <c r="E140" s="10">
        <v>70</v>
      </c>
      <c r="F140" s="10"/>
      <c r="G140" s="9"/>
      <c r="H140" s="9"/>
      <c r="I140" s="9">
        <f t="shared" si="8"/>
        <v>70</v>
      </c>
      <c r="J140" s="15">
        <f t="shared" si="9"/>
        <v>521.492959845042</v>
      </c>
      <c r="K140" s="10">
        <v>1</v>
      </c>
      <c r="L140" s="15">
        <f t="shared" si="10"/>
        <v>2173.91304347826</v>
      </c>
      <c r="M140" s="15">
        <f t="shared" si="11"/>
        <v>2695.4060033233</v>
      </c>
    </row>
    <row r="141" s="1" customFormat="1" ht="25" customHeight="1" spans="1:13">
      <c r="A141" s="26"/>
      <c r="B141" s="27" t="s">
        <v>173</v>
      </c>
      <c r="C141" s="28"/>
      <c r="D141" s="29"/>
      <c r="E141" s="26">
        <f t="shared" ref="E141:H141" si="12">SUM(E5:E139)</f>
        <v>35179</v>
      </c>
      <c r="F141" s="26">
        <f t="shared" si="12"/>
        <v>10125</v>
      </c>
      <c r="G141" s="26">
        <f t="shared" si="12"/>
        <v>15914</v>
      </c>
      <c r="H141" s="26">
        <f t="shared" si="12"/>
        <v>5827</v>
      </c>
      <c r="I141" s="30">
        <f t="shared" ref="I141:M141" si="13">SUM(I5:I140)</f>
        <v>67115</v>
      </c>
      <c r="J141" s="30">
        <f t="shared" si="13"/>
        <v>500000</v>
      </c>
      <c r="K141" s="30">
        <f t="shared" si="13"/>
        <v>46</v>
      </c>
      <c r="L141" s="30">
        <f t="shared" si="13"/>
        <v>100000</v>
      </c>
      <c r="M141" s="30">
        <f t="shared" si="13"/>
        <v>600000</v>
      </c>
    </row>
    <row r="142" s="1" customFormat="1" ht="25" customHeight="1" spans="1:13">
      <c r="A142" s="4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</sheetData>
  <mergeCells count="13">
    <mergeCell ref="A1:M1"/>
    <mergeCell ref="E2:H2"/>
    <mergeCell ref="E3:H3"/>
    <mergeCell ref="B141:C141"/>
    <mergeCell ref="A2:A4"/>
    <mergeCell ref="B2:B4"/>
    <mergeCell ref="C2:C4"/>
    <mergeCell ref="D2:D4"/>
    <mergeCell ref="I2:I4"/>
    <mergeCell ref="J2:J4"/>
    <mergeCell ref="K2:K4"/>
    <mergeCell ref="L2:L4"/>
    <mergeCell ref="M2:M4"/>
  </mergeCells>
  <dataValidations count="1">
    <dataValidation type="decimal" operator="greaterThan" allowBlank="1" showInputMessage="1" showErrorMessage="1" errorTitle="请输入数字" error="请输入数字" promptTitle="请输入数字" prompt="请输入纯数字，输入文字无效。请注意数字单位。" sqref="E110:H110 E121:H121 G130:H130 K56:K80 K138:K140 E56:H80 E106:H107 E112:H114 E133:H140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冯正锐</cp:lastModifiedBy>
  <dcterms:created xsi:type="dcterms:W3CDTF">2023-05-12T11:15:00Z</dcterms:created>
  <dcterms:modified xsi:type="dcterms:W3CDTF">2024-08-22T09:03:16Z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0241864B98F941CF84B94438A53E6522_12</vt:lpwstr>
  </property>
</Properties>
</file>