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11205"/>
  </bookViews>
  <sheets>
    <sheet name="Sheet1" sheetId="1" r:id="rId1"/>
    <sheet name="Sheet2" sheetId="2" r:id="rId2"/>
    <sheet name="Sheet3" sheetId="3" r:id="rId3"/>
  </sheets>
  <calcPr calcId="145621" iterate="1"/>
</workbook>
</file>

<file path=xl/calcChain.xml><?xml version="1.0" encoding="utf-8"?>
<calcChain xmlns="http://schemas.openxmlformats.org/spreadsheetml/2006/main">
  <c r="C128" i="1" l="1"/>
  <c r="C127" i="1"/>
  <c r="C126" i="1"/>
  <c r="C125" i="1"/>
  <c r="C124" i="1"/>
  <c r="N123" i="1"/>
  <c r="C123" i="1" s="1"/>
  <c r="AF122" i="1"/>
  <c r="AE122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I122" i="1"/>
  <c r="H122" i="1"/>
  <c r="G122" i="1"/>
  <c r="F122" i="1"/>
  <c r="E122" i="1"/>
  <c r="D122" i="1"/>
  <c r="C122" i="1" s="1"/>
  <c r="N121" i="1"/>
  <c r="C121" i="1"/>
  <c r="N120" i="1"/>
  <c r="C120" i="1" s="1"/>
  <c r="N119" i="1"/>
  <c r="C119" i="1"/>
  <c r="N118" i="1"/>
  <c r="C118" i="1" s="1"/>
  <c r="N117" i="1"/>
  <c r="C117" i="1"/>
  <c r="N116" i="1"/>
  <c r="C116" i="1" s="1"/>
  <c r="N115" i="1"/>
  <c r="C115" i="1"/>
  <c r="N114" i="1"/>
  <c r="C114" i="1" s="1"/>
  <c r="N113" i="1"/>
  <c r="C113" i="1"/>
  <c r="AF112" i="1"/>
  <c r="AE112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N112" i="1" s="1"/>
  <c r="P112" i="1"/>
  <c r="O112" i="1"/>
  <c r="M112" i="1"/>
  <c r="L112" i="1"/>
  <c r="K112" i="1"/>
  <c r="I112" i="1"/>
  <c r="H112" i="1"/>
  <c r="G112" i="1"/>
  <c r="F112" i="1"/>
  <c r="E112" i="1"/>
  <c r="D112" i="1"/>
  <c r="N111" i="1"/>
  <c r="C111" i="1"/>
  <c r="N110" i="1"/>
  <c r="C110" i="1" s="1"/>
  <c r="N109" i="1"/>
  <c r="C109" i="1"/>
  <c r="N108" i="1"/>
  <c r="C108" i="1" s="1"/>
  <c r="N107" i="1"/>
  <c r="C107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 s="1"/>
  <c r="C106" i="1" s="1"/>
  <c r="M106" i="1"/>
  <c r="L106" i="1"/>
  <c r="K106" i="1"/>
  <c r="I106" i="1"/>
  <c r="H106" i="1"/>
  <c r="G106" i="1"/>
  <c r="F106" i="1"/>
  <c r="E106" i="1"/>
  <c r="D106" i="1"/>
  <c r="N105" i="1"/>
  <c r="C105" i="1" s="1"/>
  <c r="N104" i="1"/>
  <c r="C104" i="1"/>
  <c r="N103" i="1"/>
  <c r="C103" i="1" s="1"/>
  <c r="N102" i="1"/>
  <c r="C102" i="1"/>
  <c r="N101" i="1"/>
  <c r="C101" i="1" s="1"/>
  <c r="N100" i="1"/>
  <c r="C100" i="1"/>
  <c r="N99" i="1"/>
  <c r="C99" i="1" s="1"/>
  <c r="N98" i="1"/>
  <c r="C98" i="1"/>
  <c r="N97" i="1"/>
  <c r="C97" i="1" s="1"/>
  <c r="N96" i="1"/>
  <c r="C96" i="1"/>
  <c r="N95" i="1"/>
  <c r="C95" i="1" s="1"/>
  <c r="N94" i="1"/>
  <c r="C94" i="1"/>
  <c r="N93" i="1"/>
  <c r="C93" i="1" s="1"/>
  <c r="AF92" i="1"/>
  <c r="AE92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 s="1"/>
  <c r="M92" i="1"/>
  <c r="L92" i="1"/>
  <c r="K92" i="1"/>
  <c r="I92" i="1"/>
  <c r="H92" i="1"/>
  <c r="G92" i="1"/>
  <c r="F92" i="1"/>
  <c r="C92" i="1" s="1"/>
  <c r="E92" i="1"/>
  <c r="D92" i="1"/>
  <c r="N91" i="1"/>
  <c r="C91" i="1" s="1"/>
  <c r="N90" i="1"/>
  <c r="C90" i="1"/>
  <c r="N89" i="1"/>
  <c r="C89" i="1" s="1"/>
  <c r="N88" i="1"/>
  <c r="C88" i="1"/>
  <c r="N87" i="1"/>
  <c r="C87" i="1" s="1"/>
  <c r="N86" i="1"/>
  <c r="C86" i="1"/>
  <c r="N85" i="1"/>
  <c r="C85" i="1" s="1"/>
  <c r="N84" i="1"/>
  <c r="C84" i="1"/>
  <c r="N83" i="1"/>
  <c r="C83" i="1" s="1"/>
  <c r="N82" i="1"/>
  <c r="C82" i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 s="1"/>
  <c r="C81" i="1" s="1"/>
  <c r="M81" i="1"/>
  <c r="L81" i="1"/>
  <c r="K81" i="1"/>
  <c r="I81" i="1"/>
  <c r="H81" i="1"/>
  <c r="G81" i="1"/>
  <c r="F81" i="1"/>
  <c r="E81" i="1"/>
  <c r="D81" i="1"/>
  <c r="N80" i="1"/>
  <c r="C80" i="1" s="1"/>
  <c r="N79" i="1"/>
  <c r="C79" i="1"/>
  <c r="N78" i="1"/>
  <c r="C78" i="1" s="1"/>
  <c r="N77" i="1"/>
  <c r="C77" i="1"/>
  <c r="N76" i="1"/>
  <c r="C76" i="1" s="1"/>
  <c r="N75" i="1"/>
  <c r="C75" i="1"/>
  <c r="N74" i="1"/>
  <c r="C74" i="1" s="1"/>
  <c r="N73" i="1"/>
  <c r="C73" i="1"/>
  <c r="N72" i="1"/>
  <c r="C72" i="1" s="1"/>
  <c r="N71" i="1"/>
  <c r="C71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N70" i="1" s="1"/>
  <c r="P70" i="1"/>
  <c r="O70" i="1"/>
  <c r="M70" i="1"/>
  <c r="L70" i="1"/>
  <c r="K70" i="1"/>
  <c r="I70" i="1"/>
  <c r="H70" i="1"/>
  <c r="G70" i="1"/>
  <c r="F70" i="1"/>
  <c r="E70" i="1"/>
  <c r="D70" i="1"/>
  <c r="N69" i="1"/>
  <c r="C69" i="1"/>
  <c r="N68" i="1"/>
  <c r="C68" i="1" s="1"/>
  <c r="N67" i="1"/>
  <c r="C67" i="1"/>
  <c r="N66" i="1"/>
  <c r="C66" i="1" s="1"/>
  <c r="N65" i="1"/>
  <c r="C65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N64" i="1" s="1"/>
  <c r="C64" i="1" s="1"/>
  <c r="O64" i="1"/>
  <c r="M64" i="1"/>
  <c r="L64" i="1"/>
  <c r="K64" i="1"/>
  <c r="I64" i="1"/>
  <c r="H64" i="1"/>
  <c r="G64" i="1"/>
  <c r="F64" i="1"/>
  <c r="E64" i="1"/>
  <c r="D64" i="1"/>
  <c r="N63" i="1"/>
  <c r="C63" i="1"/>
  <c r="N62" i="1"/>
  <c r="C62" i="1"/>
  <c r="N61" i="1"/>
  <c r="C61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 s="1"/>
  <c r="M60" i="1"/>
  <c r="L60" i="1"/>
  <c r="K60" i="1"/>
  <c r="I60" i="1"/>
  <c r="H60" i="1"/>
  <c r="G60" i="1"/>
  <c r="F60" i="1"/>
  <c r="C60" i="1" s="1"/>
  <c r="E60" i="1"/>
  <c r="D60" i="1"/>
  <c r="N59" i="1"/>
  <c r="C59" i="1" s="1"/>
  <c r="N58" i="1"/>
  <c r="C58" i="1"/>
  <c r="N57" i="1"/>
  <c r="C57" i="1" s="1"/>
  <c r="N56" i="1"/>
  <c r="C56" i="1"/>
  <c r="N55" i="1"/>
  <c r="C55" i="1" s="1"/>
  <c r="N54" i="1"/>
  <c r="C54" i="1"/>
  <c r="N53" i="1"/>
  <c r="C53" i="1" s="1"/>
  <c r="N52" i="1"/>
  <c r="C52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N51" i="1" s="1"/>
  <c r="C51" i="1" s="1"/>
  <c r="O51" i="1"/>
  <c r="M51" i="1"/>
  <c r="L51" i="1"/>
  <c r="K51" i="1"/>
  <c r="I51" i="1"/>
  <c r="H51" i="1"/>
  <c r="G51" i="1"/>
  <c r="F51" i="1"/>
  <c r="E51" i="1"/>
  <c r="D51" i="1"/>
  <c r="N50" i="1"/>
  <c r="C50" i="1"/>
  <c r="N49" i="1"/>
  <c r="C49" i="1"/>
  <c r="N48" i="1"/>
  <c r="C48" i="1"/>
  <c r="N47" i="1"/>
  <c r="C47" i="1"/>
  <c r="N46" i="1"/>
  <c r="C46" i="1"/>
  <c r="N45" i="1"/>
  <c r="C45" i="1"/>
  <c r="N44" i="1"/>
  <c r="C44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 s="1"/>
  <c r="M43" i="1"/>
  <c r="L43" i="1"/>
  <c r="K43" i="1"/>
  <c r="I43" i="1"/>
  <c r="H43" i="1"/>
  <c r="G43" i="1"/>
  <c r="F43" i="1"/>
  <c r="E43" i="1"/>
  <c r="D43" i="1"/>
  <c r="N42" i="1"/>
  <c r="C42" i="1" s="1"/>
  <c r="N41" i="1"/>
  <c r="C41" i="1" s="1"/>
  <c r="N40" i="1"/>
  <c r="C40" i="1" s="1"/>
  <c r="N39" i="1"/>
  <c r="C39" i="1" s="1"/>
  <c r="N38" i="1"/>
  <c r="C38" i="1" s="1"/>
  <c r="N37" i="1"/>
  <c r="C37" i="1" s="1"/>
  <c r="N36" i="1"/>
  <c r="C36" i="1" s="1"/>
  <c r="N35" i="1"/>
  <c r="C35" i="1" s="1"/>
  <c r="N34" i="1"/>
  <c r="C34" i="1" s="1"/>
  <c r="N33" i="1"/>
  <c r="C33" i="1" s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N32" i="1" s="1"/>
  <c r="C32" i="1" s="1"/>
  <c r="O32" i="1"/>
  <c r="M32" i="1"/>
  <c r="L32" i="1"/>
  <c r="K32" i="1"/>
  <c r="I32" i="1"/>
  <c r="H32" i="1"/>
  <c r="G32" i="1"/>
  <c r="F32" i="1"/>
  <c r="E32" i="1"/>
  <c r="D32" i="1"/>
  <c r="N31" i="1"/>
  <c r="C31" i="1"/>
  <c r="N30" i="1"/>
  <c r="C30" i="1"/>
  <c r="N29" i="1"/>
  <c r="C29" i="1"/>
  <c r="N28" i="1"/>
  <c r="C28" i="1"/>
  <c r="N27" i="1"/>
  <c r="C27" i="1"/>
  <c r="N26" i="1"/>
  <c r="C26" i="1"/>
  <c r="N25" i="1"/>
  <c r="C25" i="1"/>
  <c r="N24" i="1"/>
  <c r="C24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 s="1"/>
  <c r="M23" i="1"/>
  <c r="L23" i="1"/>
  <c r="K23" i="1"/>
  <c r="I23" i="1"/>
  <c r="H23" i="1"/>
  <c r="G23" i="1"/>
  <c r="F23" i="1"/>
  <c r="E23" i="1"/>
  <c r="D23" i="1"/>
  <c r="N22" i="1"/>
  <c r="C22" i="1" s="1"/>
  <c r="N21" i="1"/>
  <c r="C21" i="1" s="1"/>
  <c r="N20" i="1"/>
  <c r="C20" i="1" s="1"/>
  <c r="N19" i="1"/>
  <c r="C19" i="1" s="1"/>
  <c r="AF18" i="1"/>
  <c r="AE18" i="1"/>
  <c r="AD18" i="1"/>
  <c r="AD6" i="1" s="1"/>
  <c r="AC18" i="1"/>
  <c r="AB18" i="1"/>
  <c r="AA18" i="1"/>
  <c r="Z18" i="1"/>
  <c r="Z6" i="1" s="1"/>
  <c r="Y18" i="1"/>
  <c r="X18" i="1"/>
  <c r="W18" i="1"/>
  <c r="V18" i="1"/>
  <c r="V6" i="1" s="1"/>
  <c r="U18" i="1"/>
  <c r="T18" i="1"/>
  <c r="S18" i="1"/>
  <c r="R18" i="1"/>
  <c r="R6" i="1" s="1"/>
  <c r="Q18" i="1"/>
  <c r="P18" i="1"/>
  <c r="O18" i="1"/>
  <c r="N18" i="1"/>
  <c r="M18" i="1"/>
  <c r="L18" i="1"/>
  <c r="K18" i="1"/>
  <c r="I18" i="1"/>
  <c r="I6" i="1" s="1"/>
  <c r="H18" i="1"/>
  <c r="G18" i="1"/>
  <c r="F18" i="1"/>
  <c r="E18" i="1"/>
  <c r="E6" i="1" s="1"/>
  <c r="D18" i="1"/>
  <c r="N17" i="1"/>
  <c r="C17" i="1"/>
  <c r="N16" i="1"/>
  <c r="C16" i="1"/>
  <c r="N15" i="1"/>
  <c r="C15" i="1"/>
  <c r="N14" i="1"/>
  <c r="C14" i="1"/>
  <c r="N13" i="1"/>
  <c r="C13" i="1"/>
  <c r="N12" i="1"/>
  <c r="C12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 s="1"/>
  <c r="M11" i="1"/>
  <c r="L11" i="1"/>
  <c r="K11" i="1"/>
  <c r="I11" i="1"/>
  <c r="H11" i="1"/>
  <c r="G11" i="1"/>
  <c r="F11" i="1"/>
  <c r="E11" i="1"/>
  <c r="D11" i="1"/>
  <c r="N10" i="1"/>
  <c r="C10" i="1" s="1"/>
  <c r="N9" i="1"/>
  <c r="C9" i="1" s="1"/>
  <c r="N8" i="1"/>
  <c r="C8" i="1" s="1"/>
  <c r="M8" i="1"/>
  <c r="AF7" i="1"/>
  <c r="AE7" i="1"/>
  <c r="AE6" i="1" s="1"/>
  <c r="AD7" i="1"/>
  <c r="AC7" i="1"/>
  <c r="AC6" i="1" s="1"/>
  <c r="AB7" i="1"/>
  <c r="AA7" i="1"/>
  <c r="AA6" i="1" s="1"/>
  <c r="Z7" i="1"/>
  <c r="Y7" i="1"/>
  <c r="Y6" i="1" s="1"/>
  <c r="X7" i="1"/>
  <c r="W7" i="1"/>
  <c r="W6" i="1" s="1"/>
  <c r="V7" i="1"/>
  <c r="U7" i="1"/>
  <c r="U6" i="1" s="1"/>
  <c r="T7" i="1"/>
  <c r="S7" i="1"/>
  <c r="S6" i="1" s="1"/>
  <c r="R7" i="1"/>
  <c r="Q7" i="1"/>
  <c r="Q6" i="1" s="1"/>
  <c r="P7" i="1"/>
  <c r="O7" i="1"/>
  <c r="N7" i="1" s="1"/>
  <c r="M7" i="1"/>
  <c r="M6" i="1" s="1"/>
  <c r="L7" i="1"/>
  <c r="K7" i="1"/>
  <c r="K6" i="1" s="1"/>
  <c r="I7" i="1"/>
  <c r="H7" i="1"/>
  <c r="G7" i="1"/>
  <c r="G6" i="1" s="1"/>
  <c r="F7" i="1"/>
  <c r="F6" i="1" s="1"/>
  <c r="E7" i="1"/>
  <c r="D7" i="1"/>
  <c r="C7" i="1" s="1"/>
  <c r="AF6" i="1"/>
  <c r="AB6" i="1"/>
  <c r="X6" i="1"/>
  <c r="T6" i="1"/>
  <c r="P6" i="1"/>
  <c r="L6" i="1"/>
  <c r="J6" i="1"/>
  <c r="H6" i="1"/>
  <c r="D6" i="1"/>
  <c r="N6" i="1" l="1"/>
  <c r="C23" i="1"/>
  <c r="C43" i="1"/>
  <c r="C70" i="1"/>
  <c r="C6" i="1"/>
  <c r="C11" i="1"/>
  <c r="C112" i="1"/>
  <c r="C18" i="1"/>
  <c r="O6" i="1"/>
</calcChain>
</file>

<file path=xl/comments1.xml><?xml version="1.0" encoding="utf-8"?>
<comments xmlns="http://schemas.openxmlformats.org/spreadsheetml/2006/main">
  <authors>
    <author>admim</author>
  </authors>
  <commentList>
    <comment ref="N33" authorId="0">
      <text>
        <r>
          <rPr>
            <b/>
            <sz val="9"/>
            <rFont val="宋体"/>
            <family val="3"/>
            <charset val="134"/>
          </rPr>
          <t>admim:</t>
        </r>
        <r>
          <rPr>
            <sz val="9"/>
            <rFont val="宋体"/>
            <family val="3"/>
            <charset val="134"/>
          </rPr>
          <t xml:space="preserve">
6695.4985
</t>
        </r>
      </text>
    </comment>
    <comment ref="N93" authorId="0">
      <text>
        <r>
          <rPr>
            <b/>
            <sz val="9"/>
            <rFont val="宋体"/>
            <family val="3"/>
            <charset val="134"/>
          </rPr>
          <t>admim:</t>
        </r>
        <r>
          <rPr>
            <sz val="9"/>
            <rFont val="宋体"/>
            <family val="3"/>
            <charset val="134"/>
          </rPr>
          <t xml:space="preserve">
5499.359
</t>
        </r>
      </text>
    </comment>
    <comment ref="M108" authorId="0">
      <text>
        <r>
          <rPr>
            <b/>
            <sz val="9"/>
            <rFont val="宋体"/>
            <family val="3"/>
            <charset val="134"/>
          </rPr>
          <t>admim:</t>
        </r>
        <r>
          <rPr>
            <sz val="9"/>
            <rFont val="宋体"/>
            <family val="3"/>
            <charset val="134"/>
          </rPr>
          <t xml:space="preserve">
原1850万元，少7300元</t>
        </r>
      </text>
    </comment>
  </commentList>
</comments>
</file>

<file path=xl/sharedStrings.xml><?xml version="1.0" encoding="utf-8"?>
<sst xmlns="http://schemas.openxmlformats.org/spreadsheetml/2006/main" count="242" uniqueCount="158">
  <si>
    <t>附件</t>
  </si>
  <si>
    <t>单位：万元</t>
  </si>
  <si>
    <t>市州</t>
  </si>
  <si>
    <t>县市（区）</t>
  </si>
  <si>
    <t>合计</t>
  </si>
  <si>
    <t>2016年国省干线危桥改造</t>
  </si>
  <si>
    <t>2016年县乡道危桥改造</t>
  </si>
  <si>
    <t>2017年国省干线危桥改造</t>
  </si>
  <si>
    <t>2017年县乡道危桥改造</t>
  </si>
  <si>
    <t>2017年干线安防</t>
  </si>
  <si>
    <t>窄路加宽</t>
  </si>
  <si>
    <t>自然村通水泥沥青路</t>
  </si>
  <si>
    <t>洞庭湖生态治理</t>
  </si>
  <si>
    <t>农村客运招呼站</t>
  </si>
  <si>
    <t>边界路断头路</t>
  </si>
  <si>
    <t>干线公路大中修</t>
  </si>
  <si>
    <t>铁路专用线改造</t>
  </si>
  <si>
    <t>小型项目及专项工程</t>
  </si>
  <si>
    <t>高速公路项目造价咨询审查费</t>
  </si>
  <si>
    <t>血防经费</t>
  </si>
  <si>
    <t>2017年度省级示范县奖补资金</t>
  </si>
  <si>
    <t>普通国省道补助资金</t>
  </si>
  <si>
    <t>信息化建设</t>
  </si>
  <si>
    <t>水运建设项目</t>
  </si>
  <si>
    <t>客货运站场</t>
  </si>
  <si>
    <t>综合体系建设目标任务完成情况综合评估奖</t>
  </si>
  <si>
    <t>河长制湖长制奖励</t>
  </si>
  <si>
    <t>小计</t>
  </si>
  <si>
    <t>路面大中修（含灾毁恢复重建）</t>
  </si>
  <si>
    <t>国省道网交通标志调整</t>
  </si>
  <si>
    <t>国省道网桩号传递</t>
  </si>
  <si>
    <t>国省干线服务区</t>
  </si>
  <si>
    <t>公路超限监测站建设</t>
  </si>
  <si>
    <t>国省干线不停车超限检测系统</t>
  </si>
  <si>
    <t>治超信息管理平台</t>
  </si>
  <si>
    <t>长沙市</t>
  </si>
  <si>
    <t>市本级</t>
  </si>
  <si>
    <t>浏阳市</t>
  </si>
  <si>
    <t>宁乡市</t>
  </si>
  <si>
    <t>株洲市</t>
  </si>
  <si>
    <t>株洲县</t>
  </si>
  <si>
    <t>攸县</t>
  </si>
  <si>
    <t>醴陵市</t>
  </si>
  <si>
    <t>茶陵县</t>
  </si>
  <si>
    <t>炎陵县</t>
  </si>
  <si>
    <t>湘潭市</t>
  </si>
  <si>
    <t>湘潭县</t>
  </si>
  <si>
    <t>湘乡市</t>
  </si>
  <si>
    <t>韶山市</t>
  </si>
  <si>
    <t>衡阳市</t>
  </si>
  <si>
    <t>衡山县</t>
  </si>
  <si>
    <t>衡东县</t>
  </si>
  <si>
    <t>耒阳市</t>
  </si>
  <si>
    <t>祁东县</t>
  </si>
  <si>
    <t>衡阳县</t>
  </si>
  <si>
    <t>常宁市</t>
  </si>
  <si>
    <t>衡南县</t>
  </si>
  <si>
    <t>邵阳市</t>
  </si>
  <si>
    <t>洞口县</t>
  </si>
  <si>
    <t>新邵县</t>
  </si>
  <si>
    <t>新宁县</t>
  </si>
  <si>
    <t>隆回县</t>
  </si>
  <si>
    <t>绥宁县</t>
  </si>
  <si>
    <t>邵东县</t>
  </si>
  <si>
    <t>邵阳县</t>
  </si>
  <si>
    <t>武冈市</t>
  </si>
  <si>
    <t>城步县</t>
  </si>
  <si>
    <t>岳阳市</t>
  </si>
  <si>
    <t>华容县</t>
  </si>
  <si>
    <t>平江县</t>
  </si>
  <si>
    <t>湘阴县</t>
  </si>
  <si>
    <t>临湘市</t>
  </si>
  <si>
    <t>汨罗市</t>
  </si>
  <si>
    <t>岳阳县</t>
  </si>
  <si>
    <t>常德市</t>
  </si>
  <si>
    <t xml:space="preserve">澧县 </t>
  </si>
  <si>
    <t>桃源县</t>
  </si>
  <si>
    <t>安乡县</t>
  </si>
  <si>
    <t>汉寿县</t>
  </si>
  <si>
    <t>临澧县</t>
  </si>
  <si>
    <t>津市市</t>
  </si>
  <si>
    <t>石门县</t>
  </si>
  <si>
    <t>张家界市</t>
  </si>
  <si>
    <t>慈利县</t>
  </si>
  <si>
    <t>桑植县</t>
  </si>
  <si>
    <t>益阳市</t>
  </si>
  <si>
    <t>南县</t>
  </si>
  <si>
    <t>沅江市</t>
  </si>
  <si>
    <t>桃江县</t>
  </si>
  <si>
    <t>安化县</t>
  </si>
  <si>
    <t>郴州市</t>
  </si>
  <si>
    <t>嘉禾县</t>
  </si>
  <si>
    <t>资兴市</t>
  </si>
  <si>
    <t>永兴县</t>
  </si>
  <si>
    <t>临武县</t>
  </si>
  <si>
    <t>宜章县</t>
  </si>
  <si>
    <t>桂东县</t>
  </si>
  <si>
    <t>桂阳县</t>
  </si>
  <si>
    <t>汝城县</t>
  </si>
  <si>
    <t>安仁县</t>
  </si>
  <si>
    <t>永州市</t>
  </si>
  <si>
    <t>江永县</t>
  </si>
  <si>
    <t>道县</t>
  </si>
  <si>
    <t>江华县</t>
  </si>
  <si>
    <t>祁阳县</t>
  </si>
  <si>
    <t>东安县</t>
  </si>
  <si>
    <t>双牌县</t>
  </si>
  <si>
    <t>宁远县</t>
  </si>
  <si>
    <t>新田县</t>
  </si>
  <si>
    <t>蓝山县</t>
  </si>
  <si>
    <t>怀化市</t>
  </si>
  <si>
    <t>靖州县</t>
  </si>
  <si>
    <t>洪江市</t>
  </si>
  <si>
    <t>中方县</t>
  </si>
  <si>
    <t>通道县</t>
  </si>
  <si>
    <t>辰溪县</t>
  </si>
  <si>
    <t>会同县</t>
  </si>
  <si>
    <t>沅陵县</t>
  </si>
  <si>
    <t>麻阳县</t>
  </si>
  <si>
    <t>溆浦县</t>
  </si>
  <si>
    <t>新晃县</t>
  </si>
  <si>
    <t>洪江区</t>
  </si>
  <si>
    <t>芷江县</t>
  </si>
  <si>
    <t>娄底市</t>
  </si>
  <si>
    <t>新化县</t>
  </si>
  <si>
    <t>冷水江市</t>
  </si>
  <si>
    <t>涟源市</t>
  </si>
  <si>
    <t>双峰县</t>
  </si>
  <si>
    <t>湘西土家族苗族自治州</t>
  </si>
  <si>
    <t>吉首市</t>
  </si>
  <si>
    <t>泸溪县</t>
  </si>
  <si>
    <t>花垣县</t>
  </si>
  <si>
    <t>保靖县</t>
  </si>
  <si>
    <t>古丈县</t>
  </si>
  <si>
    <t>永顺县</t>
  </si>
  <si>
    <t>凤凰县</t>
  </si>
  <si>
    <t>龙山县</t>
  </si>
  <si>
    <t>省直单位</t>
  </si>
  <si>
    <t>湖南省公路管理局</t>
  </si>
  <si>
    <t>湖南省交通运输厅交通建设造价管理站</t>
  </si>
  <si>
    <t>湖南省交通医院</t>
  </si>
  <si>
    <t>湖南省交通运输厅科技信息中心</t>
  </si>
  <si>
    <t>湖南省水运管理局</t>
  </si>
  <si>
    <t>湖南省水运建设投资集团有限公司</t>
  </si>
  <si>
    <t>功能科目</t>
  </si>
  <si>
    <t>政府预算支出经济科目</t>
  </si>
  <si>
    <t>部门预算支出经济科目</t>
  </si>
  <si>
    <t>2140199
其他公路水路运输支出</t>
  </si>
  <si>
    <t>2140199.其他公路水路运输支出</t>
  </si>
  <si>
    <t xml:space="preserve">
2019年第二批交通事业发展专项资金明细表
  </t>
  </si>
  <si>
    <t>50302.基础设施建设</t>
  </si>
  <si>
    <t>50205.委托业务费</t>
  </si>
  <si>
    <t>50502.商品和服务支出</t>
  </si>
  <si>
    <t>31005.基础设施建设</t>
  </si>
  <si>
    <t>30227.委托业务费</t>
  </si>
  <si>
    <t>30299.其他商品和服务支出</t>
  </si>
  <si>
    <r>
      <t>5</t>
    </r>
    <r>
      <rPr>
        <sz val="10"/>
        <color rgb="FF000000"/>
        <rFont val="宋体"/>
        <family val="3"/>
        <charset val="134"/>
      </rPr>
      <t>0306.设备购置</t>
    </r>
    <phoneticPr fontId="8" type="noConversion"/>
  </si>
  <si>
    <r>
      <t>5</t>
    </r>
    <r>
      <rPr>
        <sz val="10"/>
        <color rgb="FF000000"/>
        <rFont val="宋体"/>
        <family val="3"/>
        <charset val="134"/>
      </rPr>
      <t>03.机关资本性支出（一）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</si>
</sst>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9" x14ac:knownFonts="1">
    <font>
      <sz val="11"/>
      <name val="宋体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8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2" borderId="6" xfId="0" applyFont="1" applyFill="1" applyBorder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0" fontId="1" fillId="2" borderId="0" xfId="0" applyFont="1" applyFill="1">
      <alignment vertical="center"/>
    </xf>
    <xf numFmtId="0" fontId="2" fillId="2" borderId="6" xfId="0" applyFont="1" applyFill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131"/>
  <sheetViews>
    <sheetView tabSelected="1" workbookViewId="0">
      <pane ySplit="5" topLeftCell="A120" activePane="bottomLeft" state="frozen"/>
      <selection pane="bottomLeft" activeCell="K132" sqref="K132"/>
    </sheetView>
  </sheetViews>
  <sheetFormatPr defaultColWidth="9" defaultRowHeight="13.5" x14ac:dyDescent="0.15"/>
  <cols>
    <col min="1" max="2" width="10" customWidth="1"/>
    <col min="3" max="3" width="11.625" customWidth="1"/>
    <col min="4" max="12" width="10"/>
    <col min="13" max="13" width="12.25" customWidth="1"/>
    <col min="14" max="256" width="10" customWidth="1"/>
  </cols>
  <sheetData>
    <row r="1" spans="1:32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30.75" customHeight="1" x14ac:dyDescent="0.15">
      <c r="A2" s="14" t="s">
        <v>149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2"/>
      <c r="AF2" s="2"/>
    </row>
    <row r="3" spans="1:32" x14ac:dyDescent="0.15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3"/>
      <c r="W3" s="13"/>
      <c r="X3" s="13"/>
      <c r="Y3" s="13"/>
      <c r="Z3" s="2"/>
      <c r="AA3" s="2"/>
      <c r="AB3" s="2"/>
      <c r="AC3" s="13" t="s">
        <v>1</v>
      </c>
      <c r="AD3" s="13"/>
      <c r="AE3" s="2"/>
      <c r="AF3" s="2"/>
    </row>
    <row r="4" spans="1:32" ht="13.5" customHeight="1" x14ac:dyDescent="0.15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L4" s="10" t="s">
        <v>13</v>
      </c>
      <c r="M4" s="10" t="s">
        <v>14</v>
      </c>
      <c r="N4" s="15" t="s">
        <v>15</v>
      </c>
      <c r="O4" s="16"/>
      <c r="P4" s="16"/>
      <c r="Q4" s="16"/>
      <c r="R4" s="16"/>
      <c r="S4" s="16"/>
      <c r="T4" s="16"/>
      <c r="U4" s="17"/>
      <c r="V4" s="10" t="s">
        <v>16</v>
      </c>
      <c r="W4" s="10" t="s">
        <v>17</v>
      </c>
      <c r="X4" s="10" t="s">
        <v>18</v>
      </c>
      <c r="Y4" s="10" t="s">
        <v>19</v>
      </c>
      <c r="Z4" s="10" t="s">
        <v>20</v>
      </c>
      <c r="AA4" s="10" t="s">
        <v>21</v>
      </c>
      <c r="AB4" s="10" t="s">
        <v>22</v>
      </c>
      <c r="AC4" s="10" t="s">
        <v>23</v>
      </c>
      <c r="AD4" s="10" t="s">
        <v>24</v>
      </c>
      <c r="AE4" s="10" t="s">
        <v>25</v>
      </c>
      <c r="AF4" s="10" t="s">
        <v>26</v>
      </c>
    </row>
    <row r="5" spans="1:32" ht="36" x14ac:dyDescent="0.1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</row>
    <row r="6" spans="1:32" x14ac:dyDescent="0.15">
      <c r="A6" s="12" t="s">
        <v>4</v>
      </c>
      <c r="B6" s="12"/>
      <c r="C6" s="5">
        <f>D6+E6+F6+G6+H6+I6+K6+L6+M6+N6+V6+W6+X6+Y6+Z6+AA6+AB6+AC6+AD6+AE6+AF6+J6</f>
        <v>544032.27</v>
      </c>
      <c r="D6" s="6">
        <f t="shared" ref="D6:AF6" si="0">D122+D7+D11+D18+D23+D32+D43+D51+D60+D64+D70+D81+D92+D106+D112</f>
        <v>14783</v>
      </c>
      <c r="E6" s="6">
        <f t="shared" si="0"/>
        <v>28024</v>
      </c>
      <c r="F6" s="6">
        <f t="shared" si="0"/>
        <v>8876</v>
      </c>
      <c r="G6" s="6">
        <f t="shared" si="0"/>
        <v>20582</v>
      </c>
      <c r="H6" s="6">
        <f t="shared" si="0"/>
        <v>14439</v>
      </c>
      <c r="I6" s="6">
        <f t="shared" si="0"/>
        <v>28300</v>
      </c>
      <c r="J6" s="6">
        <f t="shared" si="0"/>
        <v>100000</v>
      </c>
      <c r="K6" s="6">
        <f t="shared" si="0"/>
        <v>249</v>
      </c>
      <c r="L6" s="6">
        <f t="shared" si="0"/>
        <v>4000</v>
      </c>
      <c r="M6" s="5">
        <f t="shared" si="0"/>
        <v>41001.270000000004</v>
      </c>
      <c r="N6" s="6">
        <f t="shared" si="0"/>
        <v>80000</v>
      </c>
      <c r="O6" s="6">
        <f t="shared" si="0"/>
        <v>43343</v>
      </c>
      <c r="P6" s="6">
        <f t="shared" si="0"/>
        <v>19000</v>
      </c>
      <c r="Q6" s="6">
        <f t="shared" si="0"/>
        <v>3344</v>
      </c>
      <c r="R6" s="6">
        <f t="shared" si="0"/>
        <v>1200</v>
      </c>
      <c r="S6" s="6">
        <f t="shared" si="0"/>
        <v>1003</v>
      </c>
      <c r="T6" s="6">
        <f t="shared" si="0"/>
        <v>5360</v>
      </c>
      <c r="U6" s="6">
        <f t="shared" si="0"/>
        <v>6750</v>
      </c>
      <c r="V6" s="6">
        <f t="shared" si="0"/>
        <v>327</v>
      </c>
      <c r="W6" s="6">
        <f t="shared" si="0"/>
        <v>778</v>
      </c>
      <c r="X6" s="6">
        <f t="shared" si="0"/>
        <v>2000</v>
      </c>
      <c r="Y6" s="6">
        <f t="shared" si="0"/>
        <v>20</v>
      </c>
      <c r="Z6" s="6">
        <f t="shared" si="0"/>
        <v>1400</v>
      </c>
      <c r="AA6" s="6">
        <f t="shared" si="0"/>
        <v>113000</v>
      </c>
      <c r="AB6" s="6">
        <f t="shared" si="0"/>
        <v>1000</v>
      </c>
      <c r="AC6" s="6">
        <f t="shared" si="0"/>
        <v>72267</v>
      </c>
      <c r="AD6" s="6">
        <f t="shared" si="0"/>
        <v>6586</v>
      </c>
      <c r="AE6" s="6">
        <f t="shared" si="0"/>
        <v>5900</v>
      </c>
      <c r="AF6" s="6">
        <f t="shared" si="0"/>
        <v>500</v>
      </c>
    </row>
    <row r="7" spans="1:32" x14ac:dyDescent="0.15">
      <c r="A7" s="12" t="s">
        <v>35</v>
      </c>
      <c r="B7" s="6" t="s">
        <v>27</v>
      </c>
      <c r="C7" s="5">
        <f t="shared" ref="C7:C70" si="1">D7+E7+F7+G7+H7+I7+K7+L7+M7+N7+V7+W7+X7+Y7+Z7+AA7+AB7+AC7+AD7+AE7+AF7+J7</f>
        <v>25774</v>
      </c>
      <c r="D7" s="6">
        <f t="shared" ref="D7:M7" si="2">SUM(D8:D10)</f>
        <v>153</v>
      </c>
      <c r="E7" s="6">
        <f t="shared" si="2"/>
        <v>497</v>
      </c>
      <c r="F7" s="6">
        <f t="shared" si="2"/>
        <v>169</v>
      </c>
      <c r="G7" s="6">
        <f t="shared" si="2"/>
        <v>409</v>
      </c>
      <c r="H7" s="6">
        <f t="shared" si="2"/>
        <v>190</v>
      </c>
      <c r="I7" s="6">
        <f t="shared" si="2"/>
        <v>631</v>
      </c>
      <c r="J7" s="6">
        <v>5714</v>
      </c>
      <c r="K7" s="6">
        <f t="shared" si="2"/>
        <v>0</v>
      </c>
      <c r="L7" s="6">
        <f t="shared" si="2"/>
        <v>0</v>
      </c>
      <c r="M7" s="6">
        <f t="shared" si="2"/>
        <v>902</v>
      </c>
      <c r="N7" s="6">
        <f t="shared" ref="N7:N70" si="3">O7+P7+Q7+R7+S7+T7+U7</f>
        <v>9798</v>
      </c>
      <c r="O7" s="6">
        <f t="shared" ref="O7:AF7" si="4">SUM(O8:O10)</f>
        <v>6676</v>
      </c>
      <c r="P7" s="6">
        <f t="shared" si="4"/>
        <v>1682</v>
      </c>
      <c r="Q7" s="6">
        <f t="shared" si="4"/>
        <v>0</v>
      </c>
      <c r="R7" s="6">
        <f t="shared" si="4"/>
        <v>0</v>
      </c>
      <c r="S7" s="6">
        <f t="shared" si="4"/>
        <v>0</v>
      </c>
      <c r="T7" s="6">
        <f t="shared" si="4"/>
        <v>440</v>
      </c>
      <c r="U7" s="6">
        <f t="shared" si="4"/>
        <v>1000</v>
      </c>
      <c r="V7" s="6">
        <f t="shared" si="4"/>
        <v>30</v>
      </c>
      <c r="W7" s="6">
        <f t="shared" si="4"/>
        <v>115</v>
      </c>
      <c r="X7" s="6">
        <f t="shared" si="4"/>
        <v>0</v>
      </c>
      <c r="Y7" s="6">
        <f t="shared" si="4"/>
        <v>0</v>
      </c>
      <c r="Z7" s="6">
        <f t="shared" si="4"/>
        <v>200</v>
      </c>
      <c r="AA7" s="6">
        <f t="shared" si="4"/>
        <v>4197</v>
      </c>
      <c r="AB7" s="6">
        <f t="shared" si="4"/>
        <v>0</v>
      </c>
      <c r="AC7" s="6">
        <f t="shared" si="4"/>
        <v>2219</v>
      </c>
      <c r="AD7" s="6">
        <f t="shared" si="4"/>
        <v>-50</v>
      </c>
      <c r="AE7" s="6">
        <f t="shared" si="4"/>
        <v>600</v>
      </c>
      <c r="AF7" s="6">
        <f t="shared" si="4"/>
        <v>0</v>
      </c>
    </row>
    <row r="8" spans="1:32" x14ac:dyDescent="0.15">
      <c r="A8" s="12"/>
      <c r="B8" s="7" t="s">
        <v>36</v>
      </c>
      <c r="C8" s="5">
        <f t="shared" si="1"/>
        <v>23034</v>
      </c>
      <c r="D8" s="7">
        <v>-7</v>
      </c>
      <c r="E8" s="7">
        <v>226</v>
      </c>
      <c r="F8" s="7">
        <v>0</v>
      </c>
      <c r="G8" s="7">
        <v>94</v>
      </c>
      <c r="H8" s="8">
        <v>-22</v>
      </c>
      <c r="I8" s="7">
        <v>48</v>
      </c>
      <c r="J8" s="7">
        <v>5714</v>
      </c>
      <c r="K8" s="7"/>
      <c r="L8" s="7"/>
      <c r="M8" s="7">
        <f>16+136</f>
        <v>152</v>
      </c>
      <c r="N8" s="6">
        <f t="shared" si="3"/>
        <v>9798</v>
      </c>
      <c r="O8" s="7">
        <v>6676</v>
      </c>
      <c r="P8" s="7">
        <v>1682</v>
      </c>
      <c r="Q8" s="7"/>
      <c r="R8" s="7"/>
      <c r="S8" s="7"/>
      <c r="T8" s="7">
        <v>440</v>
      </c>
      <c r="U8" s="7">
        <v>1000</v>
      </c>
      <c r="V8" s="7">
        <v>30</v>
      </c>
      <c r="W8" s="7">
        <v>35</v>
      </c>
      <c r="X8" s="7"/>
      <c r="Y8" s="7"/>
      <c r="Z8" s="7">
        <v>200</v>
      </c>
      <c r="AA8" s="7">
        <v>4197</v>
      </c>
      <c r="AB8" s="7"/>
      <c r="AC8" s="7">
        <v>2219</v>
      </c>
      <c r="AD8" s="7">
        <v>-150</v>
      </c>
      <c r="AE8" s="7">
        <v>500</v>
      </c>
      <c r="AF8" s="7"/>
    </row>
    <row r="9" spans="1:32" x14ac:dyDescent="0.15">
      <c r="A9" s="12"/>
      <c r="B9" s="7" t="s">
        <v>37</v>
      </c>
      <c r="C9" s="5">
        <f t="shared" si="1"/>
        <v>1418</v>
      </c>
      <c r="D9" s="7">
        <v>84</v>
      </c>
      <c r="E9" s="7">
        <v>226</v>
      </c>
      <c r="F9" s="7">
        <v>169</v>
      </c>
      <c r="G9" s="7">
        <v>227</v>
      </c>
      <c r="H9" s="8">
        <v>212</v>
      </c>
      <c r="I9" s="7">
        <v>31</v>
      </c>
      <c r="J9" s="7"/>
      <c r="K9" s="7"/>
      <c r="L9" s="7"/>
      <c r="M9" s="7">
        <v>439</v>
      </c>
      <c r="N9" s="6">
        <f t="shared" si="3"/>
        <v>0</v>
      </c>
      <c r="O9" s="7"/>
      <c r="P9" s="7"/>
      <c r="Q9" s="7"/>
      <c r="R9" s="7"/>
      <c r="S9" s="7"/>
      <c r="T9" s="7"/>
      <c r="U9" s="7"/>
      <c r="V9" s="7"/>
      <c r="W9" s="7">
        <v>30</v>
      </c>
      <c r="X9" s="7"/>
      <c r="Y9" s="7"/>
      <c r="Z9" s="7"/>
      <c r="AA9" s="7"/>
      <c r="AB9" s="7"/>
      <c r="AC9" s="7"/>
      <c r="AD9" s="7"/>
      <c r="AE9" s="7"/>
      <c r="AF9" s="7"/>
    </row>
    <row r="10" spans="1:32" x14ac:dyDescent="0.15">
      <c r="A10" s="12"/>
      <c r="B10" s="7" t="s">
        <v>38</v>
      </c>
      <c r="C10" s="5">
        <f t="shared" si="1"/>
        <v>1322</v>
      </c>
      <c r="D10" s="7">
        <v>76</v>
      </c>
      <c r="E10" s="7">
        <v>45</v>
      </c>
      <c r="F10" s="7">
        <v>0</v>
      </c>
      <c r="G10" s="7">
        <v>88</v>
      </c>
      <c r="H10" s="8">
        <v>0</v>
      </c>
      <c r="I10" s="7">
        <v>552</v>
      </c>
      <c r="J10" s="7"/>
      <c r="K10" s="7"/>
      <c r="L10" s="7"/>
      <c r="M10" s="7">
        <v>311</v>
      </c>
      <c r="N10" s="6">
        <f t="shared" si="3"/>
        <v>0</v>
      </c>
      <c r="O10" s="7"/>
      <c r="P10" s="7"/>
      <c r="Q10" s="7"/>
      <c r="R10" s="7"/>
      <c r="S10" s="7"/>
      <c r="T10" s="7"/>
      <c r="U10" s="7"/>
      <c r="V10" s="7"/>
      <c r="W10" s="7">
        <v>50</v>
      </c>
      <c r="X10" s="7"/>
      <c r="Y10" s="7"/>
      <c r="Z10" s="7"/>
      <c r="AA10" s="7"/>
      <c r="AB10" s="7"/>
      <c r="AC10" s="7"/>
      <c r="AD10" s="7">
        <v>100</v>
      </c>
      <c r="AE10" s="7">
        <v>100</v>
      </c>
      <c r="AF10" s="7"/>
    </row>
    <row r="11" spans="1:32" x14ac:dyDescent="0.15">
      <c r="A11" s="12" t="s">
        <v>39</v>
      </c>
      <c r="B11" s="6" t="s">
        <v>27</v>
      </c>
      <c r="C11" s="5">
        <f t="shared" si="1"/>
        <v>32953</v>
      </c>
      <c r="D11" s="6">
        <f t="shared" ref="D11:M11" si="5">SUM(D12:D17)</f>
        <v>545</v>
      </c>
      <c r="E11" s="6">
        <f t="shared" si="5"/>
        <v>1682</v>
      </c>
      <c r="F11" s="6">
        <f t="shared" si="5"/>
        <v>81</v>
      </c>
      <c r="G11" s="6">
        <f t="shared" si="5"/>
        <v>622</v>
      </c>
      <c r="H11" s="6">
        <f t="shared" si="5"/>
        <v>527</v>
      </c>
      <c r="I11" s="6">
        <f t="shared" si="5"/>
        <v>539</v>
      </c>
      <c r="J11" s="6">
        <v>6700</v>
      </c>
      <c r="K11" s="6">
        <f t="shared" si="5"/>
        <v>18</v>
      </c>
      <c r="L11" s="6">
        <f t="shared" si="5"/>
        <v>100</v>
      </c>
      <c r="M11" s="6">
        <f t="shared" si="5"/>
        <v>3577</v>
      </c>
      <c r="N11" s="6">
        <f t="shared" si="3"/>
        <v>4092</v>
      </c>
      <c r="O11" s="6">
        <f t="shared" ref="O11:AF11" si="6">SUM(O12:O17)</f>
        <v>2217</v>
      </c>
      <c r="P11" s="6">
        <f t="shared" si="6"/>
        <v>1459</v>
      </c>
      <c r="Q11" s="6">
        <f t="shared" si="6"/>
        <v>0</v>
      </c>
      <c r="R11" s="6">
        <f t="shared" si="6"/>
        <v>250</v>
      </c>
      <c r="S11" s="6">
        <f t="shared" si="6"/>
        <v>0</v>
      </c>
      <c r="T11" s="6">
        <f t="shared" si="6"/>
        <v>120</v>
      </c>
      <c r="U11" s="6">
        <f t="shared" si="6"/>
        <v>46</v>
      </c>
      <c r="V11" s="6">
        <f t="shared" si="6"/>
        <v>0</v>
      </c>
      <c r="W11" s="6">
        <f t="shared" si="6"/>
        <v>30</v>
      </c>
      <c r="X11" s="6">
        <f t="shared" si="6"/>
        <v>0</v>
      </c>
      <c r="Y11" s="6">
        <f t="shared" si="6"/>
        <v>0</v>
      </c>
      <c r="Z11" s="6">
        <f t="shared" si="6"/>
        <v>200</v>
      </c>
      <c r="AA11" s="6">
        <f t="shared" si="6"/>
        <v>13390</v>
      </c>
      <c r="AB11" s="6">
        <f t="shared" si="6"/>
        <v>0</v>
      </c>
      <c r="AC11" s="6">
        <f t="shared" si="6"/>
        <v>0</v>
      </c>
      <c r="AD11" s="6">
        <f t="shared" si="6"/>
        <v>450</v>
      </c>
      <c r="AE11" s="6">
        <f t="shared" si="6"/>
        <v>400</v>
      </c>
      <c r="AF11" s="6">
        <f t="shared" si="6"/>
        <v>0</v>
      </c>
    </row>
    <row r="12" spans="1:32" x14ac:dyDescent="0.15">
      <c r="A12" s="12"/>
      <c r="B12" s="7" t="s">
        <v>36</v>
      </c>
      <c r="C12" s="5">
        <f t="shared" si="1"/>
        <v>24927</v>
      </c>
      <c r="D12" s="7">
        <v>-241</v>
      </c>
      <c r="E12" s="7">
        <v>-73</v>
      </c>
      <c r="F12" s="7">
        <v>13</v>
      </c>
      <c r="G12" s="7">
        <v>0</v>
      </c>
      <c r="H12" s="8">
        <v>10</v>
      </c>
      <c r="I12" s="7">
        <v>4</v>
      </c>
      <c r="J12" s="7">
        <v>6700</v>
      </c>
      <c r="K12" s="7">
        <v>18</v>
      </c>
      <c r="L12" s="7">
        <v>100</v>
      </c>
      <c r="M12" s="7">
        <v>614</v>
      </c>
      <c r="N12" s="6">
        <f t="shared" si="3"/>
        <v>4092</v>
      </c>
      <c r="O12" s="7">
        <v>2217</v>
      </c>
      <c r="P12" s="7">
        <v>1459</v>
      </c>
      <c r="Q12" s="7"/>
      <c r="R12" s="7">
        <v>250</v>
      </c>
      <c r="S12" s="7"/>
      <c r="T12" s="7">
        <v>120</v>
      </c>
      <c r="U12" s="7">
        <v>46</v>
      </c>
      <c r="V12" s="7"/>
      <c r="W12" s="7"/>
      <c r="X12" s="7"/>
      <c r="Y12" s="7"/>
      <c r="Z12" s="7"/>
      <c r="AA12" s="7">
        <v>13390</v>
      </c>
      <c r="AB12" s="7"/>
      <c r="AC12" s="7"/>
      <c r="AD12" s="7"/>
      <c r="AE12" s="7">
        <v>300</v>
      </c>
      <c r="AF12" s="7"/>
    </row>
    <row r="13" spans="1:32" x14ac:dyDescent="0.15">
      <c r="A13" s="12"/>
      <c r="B13" s="7" t="s">
        <v>40</v>
      </c>
      <c r="C13" s="5">
        <f t="shared" si="1"/>
        <v>1194</v>
      </c>
      <c r="D13" s="7">
        <v>6</v>
      </c>
      <c r="E13" s="7">
        <v>618</v>
      </c>
      <c r="F13" s="7">
        <v>0</v>
      </c>
      <c r="G13" s="7">
        <v>107</v>
      </c>
      <c r="H13" s="8">
        <v>25</v>
      </c>
      <c r="I13" s="7">
        <v>30</v>
      </c>
      <c r="J13" s="7"/>
      <c r="K13" s="7"/>
      <c r="L13" s="7"/>
      <c r="M13" s="7">
        <v>408</v>
      </c>
      <c r="N13" s="6">
        <f t="shared" si="3"/>
        <v>0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x14ac:dyDescent="0.15">
      <c r="A14" s="12"/>
      <c r="B14" s="7" t="s">
        <v>41</v>
      </c>
      <c r="C14" s="5">
        <f t="shared" si="1"/>
        <v>2175</v>
      </c>
      <c r="D14" s="7">
        <v>72</v>
      </c>
      <c r="E14" s="7">
        <v>439</v>
      </c>
      <c r="F14" s="7">
        <v>26</v>
      </c>
      <c r="G14" s="7">
        <v>201</v>
      </c>
      <c r="H14" s="8">
        <v>26</v>
      </c>
      <c r="I14" s="7">
        <v>302</v>
      </c>
      <c r="J14" s="7"/>
      <c r="K14" s="7"/>
      <c r="L14" s="7"/>
      <c r="M14" s="7">
        <v>629</v>
      </c>
      <c r="N14" s="6">
        <f t="shared" si="3"/>
        <v>0</v>
      </c>
      <c r="O14" s="7"/>
      <c r="P14" s="7"/>
      <c r="Q14" s="7"/>
      <c r="R14" s="7"/>
      <c r="S14" s="7"/>
      <c r="T14" s="7"/>
      <c r="U14" s="7"/>
      <c r="V14" s="7"/>
      <c r="W14" s="7">
        <v>30</v>
      </c>
      <c r="X14" s="7"/>
      <c r="Y14" s="7"/>
      <c r="Z14" s="7"/>
      <c r="AA14" s="7"/>
      <c r="AB14" s="7"/>
      <c r="AC14" s="7"/>
      <c r="AD14" s="7">
        <v>450</v>
      </c>
      <c r="AE14" s="7"/>
      <c r="AF14" s="7"/>
    </row>
    <row r="15" spans="1:32" x14ac:dyDescent="0.15">
      <c r="A15" s="12"/>
      <c r="B15" s="7" t="s">
        <v>42</v>
      </c>
      <c r="C15" s="5">
        <f t="shared" si="1"/>
        <v>1587</v>
      </c>
      <c r="D15" s="7">
        <v>76</v>
      </c>
      <c r="E15" s="7">
        <v>299</v>
      </c>
      <c r="F15" s="7">
        <v>14</v>
      </c>
      <c r="G15" s="7">
        <v>21</v>
      </c>
      <c r="H15" s="8">
        <v>37</v>
      </c>
      <c r="I15" s="7">
        <v>203</v>
      </c>
      <c r="J15" s="7"/>
      <c r="K15" s="7"/>
      <c r="L15" s="7"/>
      <c r="M15" s="7">
        <v>637</v>
      </c>
      <c r="N15" s="6">
        <f t="shared" si="3"/>
        <v>0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>
        <v>200</v>
      </c>
      <c r="AA15" s="7"/>
      <c r="AB15" s="7"/>
      <c r="AC15" s="7"/>
      <c r="AD15" s="7"/>
      <c r="AE15" s="7">
        <v>100</v>
      </c>
      <c r="AF15" s="7"/>
    </row>
    <row r="16" spans="1:32" x14ac:dyDescent="0.15">
      <c r="A16" s="12"/>
      <c r="B16" s="7" t="s">
        <v>43</v>
      </c>
      <c r="C16" s="5">
        <f t="shared" si="1"/>
        <v>1892</v>
      </c>
      <c r="D16" s="7">
        <v>526</v>
      </c>
      <c r="E16" s="7">
        <v>237</v>
      </c>
      <c r="F16" s="7">
        <v>28</v>
      </c>
      <c r="G16" s="7">
        <v>240</v>
      </c>
      <c r="H16" s="8">
        <v>145</v>
      </c>
      <c r="I16" s="7"/>
      <c r="J16" s="7"/>
      <c r="K16" s="7"/>
      <c r="L16" s="7"/>
      <c r="M16" s="7">
        <v>716</v>
      </c>
      <c r="N16" s="6">
        <f t="shared" si="3"/>
        <v>0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32" x14ac:dyDescent="0.15">
      <c r="A17" s="12"/>
      <c r="B17" s="7" t="s">
        <v>44</v>
      </c>
      <c r="C17" s="5">
        <f t="shared" si="1"/>
        <v>1178</v>
      </c>
      <c r="D17" s="7">
        <v>106</v>
      </c>
      <c r="E17" s="7">
        <v>162</v>
      </c>
      <c r="F17" s="7">
        <v>0</v>
      </c>
      <c r="G17" s="7">
        <v>53</v>
      </c>
      <c r="H17" s="8">
        <v>284</v>
      </c>
      <c r="I17" s="7"/>
      <c r="J17" s="7"/>
      <c r="K17" s="7"/>
      <c r="L17" s="7"/>
      <c r="M17" s="7">
        <v>573</v>
      </c>
      <c r="N17" s="6">
        <f t="shared" si="3"/>
        <v>0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32" x14ac:dyDescent="0.15">
      <c r="A18" s="12" t="s">
        <v>45</v>
      </c>
      <c r="B18" s="6" t="s">
        <v>27</v>
      </c>
      <c r="C18" s="5">
        <f t="shared" si="1"/>
        <v>23162.5</v>
      </c>
      <c r="D18" s="6">
        <f t="shared" ref="D18:M18" si="7">SUM(D19:D22)</f>
        <v>141</v>
      </c>
      <c r="E18" s="6">
        <f t="shared" si="7"/>
        <v>312</v>
      </c>
      <c r="F18" s="6">
        <f t="shared" si="7"/>
        <v>5</v>
      </c>
      <c r="G18" s="6">
        <f t="shared" si="7"/>
        <v>263</v>
      </c>
      <c r="H18" s="6">
        <f t="shared" si="7"/>
        <v>186</v>
      </c>
      <c r="I18" s="6">
        <f t="shared" si="7"/>
        <v>1101</v>
      </c>
      <c r="J18" s="6">
        <v>9660</v>
      </c>
      <c r="K18" s="6">
        <f t="shared" si="7"/>
        <v>10.5</v>
      </c>
      <c r="L18" s="6">
        <f t="shared" si="7"/>
        <v>100</v>
      </c>
      <c r="M18" s="6">
        <f t="shared" si="7"/>
        <v>419</v>
      </c>
      <c r="N18" s="6">
        <f t="shared" si="3"/>
        <v>1681</v>
      </c>
      <c r="O18" s="6">
        <f t="shared" ref="O18:AF18" si="8">SUM(O19:O22)</f>
        <v>430</v>
      </c>
      <c r="P18" s="6">
        <f t="shared" si="8"/>
        <v>680</v>
      </c>
      <c r="Q18" s="6">
        <f t="shared" si="8"/>
        <v>0</v>
      </c>
      <c r="R18" s="6">
        <f t="shared" si="8"/>
        <v>125</v>
      </c>
      <c r="S18" s="6">
        <f t="shared" si="8"/>
        <v>0</v>
      </c>
      <c r="T18" s="6">
        <f t="shared" si="8"/>
        <v>40</v>
      </c>
      <c r="U18" s="6">
        <f t="shared" si="8"/>
        <v>406</v>
      </c>
      <c r="V18" s="6">
        <f t="shared" si="8"/>
        <v>106</v>
      </c>
      <c r="W18" s="6">
        <f t="shared" si="8"/>
        <v>20</v>
      </c>
      <c r="X18" s="6">
        <f t="shared" si="8"/>
        <v>0</v>
      </c>
      <c r="Y18" s="6">
        <f t="shared" si="8"/>
        <v>0</v>
      </c>
      <c r="Z18" s="6">
        <f t="shared" si="8"/>
        <v>200</v>
      </c>
      <c r="AA18" s="6">
        <f t="shared" si="8"/>
        <v>7158</v>
      </c>
      <c r="AB18" s="6">
        <f t="shared" si="8"/>
        <v>0</v>
      </c>
      <c r="AC18" s="6">
        <f t="shared" si="8"/>
        <v>900</v>
      </c>
      <c r="AD18" s="6">
        <f t="shared" si="8"/>
        <v>300</v>
      </c>
      <c r="AE18" s="6">
        <f t="shared" si="8"/>
        <v>600</v>
      </c>
      <c r="AF18" s="6">
        <f t="shared" si="8"/>
        <v>0</v>
      </c>
    </row>
    <row r="19" spans="1:32" x14ac:dyDescent="0.15">
      <c r="A19" s="12"/>
      <c r="B19" s="7" t="s">
        <v>36</v>
      </c>
      <c r="C19" s="5">
        <f t="shared" si="1"/>
        <v>20387.5</v>
      </c>
      <c r="D19" s="7">
        <v>0</v>
      </c>
      <c r="E19" s="7">
        <v>7</v>
      </c>
      <c r="F19" s="7">
        <v>0</v>
      </c>
      <c r="G19" s="7">
        <v>0</v>
      </c>
      <c r="H19" s="8">
        <v>0</v>
      </c>
      <c r="I19" s="7">
        <v>65</v>
      </c>
      <c r="J19" s="7">
        <v>9660</v>
      </c>
      <c r="K19" s="7">
        <v>10.5</v>
      </c>
      <c r="L19" s="7">
        <v>100</v>
      </c>
      <c r="M19" s="7"/>
      <c r="N19" s="6">
        <f t="shared" si="3"/>
        <v>1681</v>
      </c>
      <c r="O19" s="7">
        <v>430</v>
      </c>
      <c r="P19" s="7">
        <v>680</v>
      </c>
      <c r="Q19" s="7"/>
      <c r="R19" s="7">
        <v>125</v>
      </c>
      <c r="S19" s="7"/>
      <c r="T19" s="7">
        <v>40</v>
      </c>
      <c r="U19" s="7">
        <v>406</v>
      </c>
      <c r="V19" s="7">
        <v>106</v>
      </c>
      <c r="W19" s="7"/>
      <c r="X19" s="7"/>
      <c r="Y19" s="7"/>
      <c r="Z19" s="7"/>
      <c r="AA19" s="7">
        <v>7158</v>
      </c>
      <c r="AB19" s="7"/>
      <c r="AC19" s="7">
        <v>900</v>
      </c>
      <c r="AD19" s="7">
        <v>200</v>
      </c>
      <c r="AE19" s="7">
        <v>500</v>
      </c>
      <c r="AF19" s="7"/>
    </row>
    <row r="20" spans="1:32" x14ac:dyDescent="0.15">
      <c r="A20" s="12"/>
      <c r="B20" s="7" t="s">
        <v>46</v>
      </c>
      <c r="C20" s="5">
        <f t="shared" si="1"/>
        <v>1131</v>
      </c>
      <c r="D20" s="7">
        <v>113</v>
      </c>
      <c r="E20" s="7">
        <v>49</v>
      </c>
      <c r="F20" s="7">
        <v>0</v>
      </c>
      <c r="G20" s="7">
        <v>63</v>
      </c>
      <c r="H20" s="8">
        <v>186</v>
      </c>
      <c r="I20" s="7">
        <v>501</v>
      </c>
      <c r="J20" s="7"/>
      <c r="K20" s="7"/>
      <c r="L20" s="7"/>
      <c r="M20" s="7">
        <v>199</v>
      </c>
      <c r="N20" s="6">
        <f t="shared" si="3"/>
        <v>0</v>
      </c>
      <c r="O20" s="7"/>
      <c r="P20" s="7"/>
      <c r="Q20" s="7"/>
      <c r="R20" s="7"/>
      <c r="S20" s="7"/>
      <c r="T20" s="7"/>
      <c r="U20" s="7"/>
      <c r="V20" s="7"/>
      <c r="W20" s="7">
        <v>20</v>
      </c>
      <c r="X20" s="7"/>
      <c r="Y20" s="7"/>
      <c r="Z20" s="7"/>
      <c r="AA20" s="7"/>
      <c r="AB20" s="7"/>
      <c r="AC20" s="7"/>
      <c r="AD20" s="7"/>
      <c r="AE20" s="7"/>
      <c r="AF20" s="7"/>
    </row>
    <row r="21" spans="1:32" x14ac:dyDescent="0.15">
      <c r="A21" s="12"/>
      <c r="B21" s="7" t="s">
        <v>47</v>
      </c>
      <c r="C21" s="5">
        <f t="shared" si="1"/>
        <v>1355</v>
      </c>
      <c r="D21" s="7">
        <v>28</v>
      </c>
      <c r="E21" s="7">
        <v>212</v>
      </c>
      <c r="F21" s="7">
        <v>5</v>
      </c>
      <c r="G21" s="7">
        <v>166</v>
      </c>
      <c r="H21" s="8">
        <v>0</v>
      </c>
      <c r="I21" s="7">
        <v>524</v>
      </c>
      <c r="J21" s="7"/>
      <c r="K21" s="7"/>
      <c r="L21" s="7"/>
      <c r="M21" s="7">
        <v>220</v>
      </c>
      <c r="N21" s="6">
        <f t="shared" si="3"/>
        <v>0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>
        <v>100</v>
      </c>
      <c r="AE21" s="7">
        <v>100</v>
      </c>
      <c r="AF21" s="7"/>
    </row>
    <row r="22" spans="1:32" x14ac:dyDescent="0.15">
      <c r="A22" s="12"/>
      <c r="B22" s="7" t="s">
        <v>48</v>
      </c>
      <c r="C22" s="5">
        <f t="shared" si="1"/>
        <v>289</v>
      </c>
      <c r="D22" s="7">
        <v>0</v>
      </c>
      <c r="E22" s="7">
        <v>44</v>
      </c>
      <c r="F22" s="7">
        <v>0</v>
      </c>
      <c r="G22" s="7">
        <v>34</v>
      </c>
      <c r="H22" s="8">
        <v>0</v>
      </c>
      <c r="I22" s="7">
        <v>11</v>
      </c>
      <c r="J22" s="7"/>
      <c r="K22" s="7"/>
      <c r="L22" s="7"/>
      <c r="M22" s="7"/>
      <c r="N22" s="6">
        <f t="shared" si="3"/>
        <v>0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>
        <v>200</v>
      </c>
      <c r="AA22" s="7"/>
      <c r="AB22" s="7"/>
      <c r="AC22" s="7"/>
      <c r="AD22" s="7"/>
      <c r="AE22" s="7"/>
      <c r="AF22" s="7"/>
    </row>
    <row r="23" spans="1:32" x14ac:dyDescent="0.15">
      <c r="A23" s="12" t="s">
        <v>49</v>
      </c>
      <c r="B23" s="6" t="s">
        <v>27</v>
      </c>
      <c r="C23" s="5">
        <f t="shared" si="1"/>
        <v>36343</v>
      </c>
      <c r="D23" s="6">
        <f t="shared" ref="D23:M23" si="9">SUM(D24:D31)</f>
        <v>655</v>
      </c>
      <c r="E23" s="6">
        <f t="shared" si="9"/>
        <v>2099</v>
      </c>
      <c r="F23" s="6">
        <f t="shared" si="9"/>
        <v>327</v>
      </c>
      <c r="G23" s="6">
        <f t="shared" si="9"/>
        <v>1121</v>
      </c>
      <c r="H23" s="6">
        <f t="shared" si="9"/>
        <v>722</v>
      </c>
      <c r="I23" s="6">
        <f t="shared" si="9"/>
        <v>3951</v>
      </c>
      <c r="J23" s="6">
        <v>16314</v>
      </c>
      <c r="K23" s="6">
        <f t="shared" si="9"/>
        <v>33</v>
      </c>
      <c r="L23" s="6">
        <f t="shared" si="9"/>
        <v>360</v>
      </c>
      <c r="M23" s="6">
        <f t="shared" si="9"/>
        <v>2573</v>
      </c>
      <c r="N23" s="6">
        <f t="shared" si="3"/>
        <v>5628</v>
      </c>
      <c r="O23" s="6">
        <f t="shared" ref="O23:AF23" si="10">SUM(O24:O31)</f>
        <v>1824</v>
      </c>
      <c r="P23" s="6">
        <f t="shared" si="10"/>
        <v>1794</v>
      </c>
      <c r="Q23" s="6">
        <f t="shared" si="10"/>
        <v>0</v>
      </c>
      <c r="R23" s="6">
        <f t="shared" si="10"/>
        <v>500</v>
      </c>
      <c r="S23" s="6">
        <f t="shared" si="10"/>
        <v>0</v>
      </c>
      <c r="T23" s="6">
        <f t="shared" si="10"/>
        <v>560</v>
      </c>
      <c r="U23" s="6">
        <f t="shared" si="10"/>
        <v>950</v>
      </c>
      <c r="V23" s="6">
        <f t="shared" si="10"/>
        <v>33</v>
      </c>
      <c r="W23" s="6">
        <f t="shared" si="10"/>
        <v>125</v>
      </c>
      <c r="X23" s="6">
        <f t="shared" si="10"/>
        <v>0</v>
      </c>
      <c r="Y23" s="6">
        <f t="shared" si="10"/>
        <v>0</v>
      </c>
      <c r="Z23" s="6">
        <f t="shared" si="10"/>
        <v>0</v>
      </c>
      <c r="AA23" s="6">
        <f t="shared" si="10"/>
        <v>1522</v>
      </c>
      <c r="AB23" s="6">
        <f t="shared" si="10"/>
        <v>0</v>
      </c>
      <c r="AC23" s="6">
        <f t="shared" si="10"/>
        <v>0</v>
      </c>
      <c r="AD23" s="6">
        <f t="shared" si="10"/>
        <v>480</v>
      </c>
      <c r="AE23" s="6">
        <f t="shared" si="10"/>
        <v>400</v>
      </c>
      <c r="AF23" s="6">
        <f t="shared" si="10"/>
        <v>0</v>
      </c>
    </row>
    <row r="24" spans="1:32" x14ac:dyDescent="0.15">
      <c r="A24" s="12"/>
      <c r="B24" s="7" t="s">
        <v>36</v>
      </c>
      <c r="C24" s="5">
        <f t="shared" si="1"/>
        <v>24504</v>
      </c>
      <c r="D24" s="7">
        <v>8</v>
      </c>
      <c r="E24" s="7">
        <v>27</v>
      </c>
      <c r="F24" s="7">
        <v>0</v>
      </c>
      <c r="G24" s="7">
        <v>0</v>
      </c>
      <c r="H24" s="8">
        <v>0</v>
      </c>
      <c r="I24" s="7">
        <v>6</v>
      </c>
      <c r="J24" s="7">
        <v>16314</v>
      </c>
      <c r="K24" s="7">
        <v>33</v>
      </c>
      <c r="L24" s="7">
        <v>360</v>
      </c>
      <c r="M24" s="7">
        <v>173</v>
      </c>
      <c r="N24" s="6">
        <f t="shared" si="3"/>
        <v>5628</v>
      </c>
      <c r="O24" s="7">
        <v>1824</v>
      </c>
      <c r="P24" s="7">
        <v>1794</v>
      </c>
      <c r="Q24" s="7"/>
      <c r="R24" s="7">
        <v>500</v>
      </c>
      <c r="S24" s="7"/>
      <c r="T24" s="7">
        <v>560</v>
      </c>
      <c r="U24" s="7">
        <v>950</v>
      </c>
      <c r="V24" s="7">
        <v>33</v>
      </c>
      <c r="W24" s="7"/>
      <c r="X24" s="7"/>
      <c r="Y24" s="7"/>
      <c r="Z24" s="7"/>
      <c r="AA24" s="7">
        <v>1522</v>
      </c>
      <c r="AB24" s="7"/>
      <c r="AC24" s="7"/>
      <c r="AD24" s="7">
        <v>100</v>
      </c>
      <c r="AE24" s="7">
        <v>300</v>
      </c>
      <c r="AF24" s="7"/>
    </row>
    <row r="25" spans="1:32" x14ac:dyDescent="0.15">
      <c r="A25" s="12"/>
      <c r="B25" s="7" t="s">
        <v>50</v>
      </c>
      <c r="C25" s="5">
        <f t="shared" si="1"/>
        <v>567</v>
      </c>
      <c r="D25" s="7">
        <v>0</v>
      </c>
      <c r="E25" s="7">
        <v>23</v>
      </c>
      <c r="F25" s="7">
        <v>0</v>
      </c>
      <c r="G25" s="7">
        <v>46</v>
      </c>
      <c r="H25" s="8">
        <v>20</v>
      </c>
      <c r="I25" s="7">
        <v>119</v>
      </c>
      <c r="J25" s="7"/>
      <c r="K25" s="7"/>
      <c r="L25" s="7"/>
      <c r="M25" s="7">
        <v>259</v>
      </c>
      <c r="N25" s="6">
        <f t="shared" si="3"/>
        <v>0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>
        <v>100</v>
      </c>
      <c r="AE25" s="7"/>
      <c r="AF25" s="7"/>
    </row>
    <row r="26" spans="1:32" x14ac:dyDescent="0.15">
      <c r="A26" s="12"/>
      <c r="B26" s="7" t="s">
        <v>51</v>
      </c>
      <c r="C26" s="5">
        <f t="shared" si="1"/>
        <v>1283</v>
      </c>
      <c r="D26" s="7">
        <v>20</v>
      </c>
      <c r="E26" s="7">
        <v>164</v>
      </c>
      <c r="F26" s="7">
        <v>0</v>
      </c>
      <c r="G26" s="7">
        <v>0</v>
      </c>
      <c r="H26" s="8">
        <v>30</v>
      </c>
      <c r="I26" s="7">
        <v>929</v>
      </c>
      <c r="J26" s="7"/>
      <c r="K26" s="7"/>
      <c r="L26" s="7"/>
      <c r="M26" s="7">
        <v>125</v>
      </c>
      <c r="N26" s="6">
        <f t="shared" si="3"/>
        <v>0</v>
      </c>
      <c r="O26" s="7"/>
      <c r="P26" s="7"/>
      <c r="Q26" s="7"/>
      <c r="R26" s="7"/>
      <c r="S26" s="7"/>
      <c r="T26" s="7"/>
      <c r="U26" s="7"/>
      <c r="V26" s="7"/>
      <c r="W26" s="7">
        <v>15</v>
      </c>
      <c r="X26" s="7"/>
      <c r="Y26" s="7"/>
      <c r="Z26" s="7"/>
      <c r="AA26" s="7"/>
      <c r="AB26" s="7"/>
      <c r="AC26" s="7"/>
      <c r="AD26" s="7"/>
      <c r="AE26" s="7"/>
      <c r="AF26" s="7"/>
    </row>
    <row r="27" spans="1:32" x14ac:dyDescent="0.15">
      <c r="A27" s="12" t="s">
        <v>49</v>
      </c>
      <c r="B27" s="7" t="s">
        <v>52</v>
      </c>
      <c r="C27" s="5">
        <f t="shared" si="1"/>
        <v>3010</v>
      </c>
      <c r="D27" s="7">
        <v>132</v>
      </c>
      <c r="E27" s="7">
        <v>651</v>
      </c>
      <c r="F27" s="7">
        <v>109</v>
      </c>
      <c r="G27" s="7">
        <v>464</v>
      </c>
      <c r="H27" s="8">
        <v>192</v>
      </c>
      <c r="I27" s="7">
        <v>1083</v>
      </c>
      <c r="J27" s="7"/>
      <c r="K27" s="7"/>
      <c r="L27" s="7"/>
      <c r="M27" s="7">
        <v>279</v>
      </c>
      <c r="N27" s="6">
        <f t="shared" si="3"/>
        <v>0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>
        <v>100</v>
      </c>
      <c r="AE27" s="7"/>
      <c r="AF27" s="7"/>
    </row>
    <row r="28" spans="1:32" x14ac:dyDescent="0.15">
      <c r="A28" s="12"/>
      <c r="B28" s="7" t="s">
        <v>53</v>
      </c>
      <c r="C28" s="5">
        <f t="shared" si="1"/>
        <v>1140</v>
      </c>
      <c r="D28" s="7">
        <v>245</v>
      </c>
      <c r="E28" s="7">
        <v>271</v>
      </c>
      <c r="F28" s="7">
        <v>144</v>
      </c>
      <c r="G28" s="7">
        <v>43</v>
      </c>
      <c r="H28" s="8">
        <v>115</v>
      </c>
      <c r="I28" s="7"/>
      <c r="J28" s="7"/>
      <c r="K28" s="7"/>
      <c r="L28" s="7"/>
      <c r="M28" s="7">
        <v>212</v>
      </c>
      <c r="N28" s="6">
        <f t="shared" si="3"/>
        <v>0</v>
      </c>
      <c r="O28" s="7"/>
      <c r="P28" s="7"/>
      <c r="Q28" s="7"/>
      <c r="R28" s="7"/>
      <c r="S28" s="7"/>
      <c r="T28" s="7"/>
      <c r="U28" s="7"/>
      <c r="V28" s="7"/>
      <c r="W28" s="7">
        <v>10</v>
      </c>
      <c r="X28" s="7"/>
      <c r="Y28" s="7"/>
      <c r="Z28" s="7"/>
      <c r="AA28" s="7"/>
      <c r="AB28" s="7"/>
      <c r="AC28" s="7"/>
      <c r="AD28" s="7"/>
      <c r="AE28" s="7">
        <v>100</v>
      </c>
      <c r="AF28" s="7"/>
    </row>
    <row r="29" spans="1:32" x14ac:dyDescent="0.15">
      <c r="A29" s="12"/>
      <c r="B29" s="7" t="s">
        <v>54</v>
      </c>
      <c r="C29" s="5">
        <f t="shared" si="1"/>
        <v>2046</v>
      </c>
      <c r="D29" s="7">
        <v>141</v>
      </c>
      <c r="E29" s="7">
        <v>231</v>
      </c>
      <c r="F29" s="7">
        <v>0</v>
      </c>
      <c r="G29" s="7">
        <v>293</v>
      </c>
      <c r="H29" s="8">
        <v>345</v>
      </c>
      <c r="I29" s="7">
        <v>645</v>
      </c>
      <c r="J29" s="7"/>
      <c r="K29" s="7"/>
      <c r="L29" s="7"/>
      <c r="M29" s="7">
        <v>311</v>
      </c>
      <c r="N29" s="6">
        <f t="shared" si="3"/>
        <v>0</v>
      </c>
      <c r="O29" s="7"/>
      <c r="P29" s="7"/>
      <c r="Q29" s="7"/>
      <c r="R29" s="7"/>
      <c r="S29" s="7"/>
      <c r="T29" s="7"/>
      <c r="U29" s="7"/>
      <c r="V29" s="7"/>
      <c r="W29" s="7">
        <v>80</v>
      </c>
      <c r="X29" s="7"/>
      <c r="Y29" s="7"/>
      <c r="Z29" s="7"/>
      <c r="AA29" s="7"/>
      <c r="AB29" s="7"/>
      <c r="AC29" s="7"/>
      <c r="AD29" s="7"/>
      <c r="AE29" s="7"/>
      <c r="AF29" s="7"/>
    </row>
    <row r="30" spans="1:32" x14ac:dyDescent="0.15">
      <c r="A30" s="12"/>
      <c r="B30" s="7" t="s">
        <v>55</v>
      </c>
      <c r="C30" s="5">
        <f t="shared" si="1"/>
        <v>1577</v>
      </c>
      <c r="D30" s="7">
        <v>95</v>
      </c>
      <c r="E30" s="7">
        <v>314</v>
      </c>
      <c r="F30" s="7">
        <v>27</v>
      </c>
      <c r="G30" s="7">
        <v>171</v>
      </c>
      <c r="H30" s="8">
        <v>0</v>
      </c>
      <c r="I30" s="7">
        <v>556</v>
      </c>
      <c r="J30" s="7"/>
      <c r="K30" s="7"/>
      <c r="L30" s="7"/>
      <c r="M30" s="7">
        <v>394</v>
      </c>
      <c r="N30" s="6">
        <f t="shared" si="3"/>
        <v>0</v>
      </c>
      <c r="O30" s="7"/>
      <c r="P30" s="7"/>
      <c r="Q30" s="7"/>
      <c r="R30" s="7"/>
      <c r="S30" s="7"/>
      <c r="T30" s="7"/>
      <c r="U30" s="7"/>
      <c r="V30" s="7"/>
      <c r="W30" s="7">
        <v>20</v>
      </c>
      <c r="X30" s="7"/>
      <c r="Y30" s="7"/>
      <c r="Z30" s="7"/>
      <c r="AA30" s="7"/>
      <c r="AB30" s="7"/>
      <c r="AC30" s="7"/>
      <c r="AD30" s="7"/>
      <c r="AE30" s="7"/>
      <c r="AF30" s="7"/>
    </row>
    <row r="31" spans="1:32" x14ac:dyDescent="0.15">
      <c r="A31" s="6" t="s">
        <v>49</v>
      </c>
      <c r="B31" s="7" t="s">
        <v>56</v>
      </c>
      <c r="C31" s="5">
        <f t="shared" si="1"/>
        <v>2216</v>
      </c>
      <c r="D31" s="7">
        <v>14</v>
      </c>
      <c r="E31" s="7">
        <v>418</v>
      </c>
      <c r="F31" s="7">
        <v>47</v>
      </c>
      <c r="G31" s="7">
        <v>104</v>
      </c>
      <c r="H31" s="8">
        <v>20</v>
      </c>
      <c r="I31" s="7">
        <v>613</v>
      </c>
      <c r="J31" s="7"/>
      <c r="K31" s="7"/>
      <c r="L31" s="7"/>
      <c r="M31" s="7">
        <v>820</v>
      </c>
      <c r="N31" s="6">
        <f t="shared" si="3"/>
        <v>0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>
        <v>180</v>
      </c>
      <c r="AE31" s="7"/>
      <c r="AF31" s="7"/>
    </row>
    <row r="32" spans="1:32" x14ac:dyDescent="0.15">
      <c r="A32" s="12" t="s">
        <v>57</v>
      </c>
      <c r="B32" s="6" t="s">
        <v>27</v>
      </c>
      <c r="C32" s="5">
        <f t="shared" si="1"/>
        <v>30251</v>
      </c>
      <c r="D32" s="6">
        <f t="shared" ref="D32:M32" si="11">SUM(D33:D42)</f>
        <v>232</v>
      </c>
      <c r="E32" s="6">
        <f t="shared" si="11"/>
        <v>2353</v>
      </c>
      <c r="F32" s="6">
        <f t="shared" si="11"/>
        <v>361</v>
      </c>
      <c r="G32" s="6">
        <f t="shared" si="11"/>
        <v>2493</v>
      </c>
      <c r="H32" s="6">
        <f t="shared" si="11"/>
        <v>911</v>
      </c>
      <c r="I32" s="6">
        <f t="shared" si="11"/>
        <v>4103</v>
      </c>
      <c r="J32" s="6">
        <v>2194</v>
      </c>
      <c r="K32" s="6">
        <f t="shared" si="11"/>
        <v>0</v>
      </c>
      <c r="L32" s="6">
        <f t="shared" si="11"/>
        <v>200</v>
      </c>
      <c r="M32" s="6">
        <f t="shared" si="11"/>
        <v>1485</v>
      </c>
      <c r="N32" s="6">
        <f t="shared" si="3"/>
        <v>6696</v>
      </c>
      <c r="O32" s="6">
        <f t="shared" ref="O32:AF32" si="12">SUM(O33:O42)</f>
        <v>2876</v>
      </c>
      <c r="P32" s="6">
        <f t="shared" si="12"/>
        <v>1964</v>
      </c>
      <c r="Q32" s="6">
        <f t="shared" si="12"/>
        <v>0</v>
      </c>
      <c r="R32" s="6">
        <f t="shared" si="12"/>
        <v>0</v>
      </c>
      <c r="S32" s="6">
        <f t="shared" si="12"/>
        <v>312</v>
      </c>
      <c r="T32" s="6">
        <f t="shared" si="12"/>
        <v>1000</v>
      </c>
      <c r="U32" s="6">
        <f t="shared" si="12"/>
        <v>544</v>
      </c>
      <c r="V32" s="6">
        <f t="shared" si="12"/>
        <v>0</v>
      </c>
      <c r="W32" s="6">
        <f t="shared" si="12"/>
        <v>65</v>
      </c>
      <c r="X32" s="6">
        <f t="shared" si="12"/>
        <v>0</v>
      </c>
      <c r="Y32" s="6">
        <f t="shared" si="12"/>
        <v>0</v>
      </c>
      <c r="Z32" s="6">
        <f t="shared" si="12"/>
        <v>200</v>
      </c>
      <c r="AA32" s="6">
        <f t="shared" si="12"/>
        <v>8058</v>
      </c>
      <c r="AB32" s="6">
        <f t="shared" si="12"/>
        <v>0</v>
      </c>
      <c r="AC32" s="6">
        <f t="shared" si="12"/>
        <v>0</v>
      </c>
      <c r="AD32" s="6">
        <f t="shared" si="12"/>
        <v>500</v>
      </c>
      <c r="AE32" s="6">
        <f t="shared" si="12"/>
        <v>400</v>
      </c>
      <c r="AF32" s="6">
        <f t="shared" si="12"/>
        <v>0</v>
      </c>
    </row>
    <row r="33" spans="1:32" x14ac:dyDescent="0.15">
      <c r="A33" s="12"/>
      <c r="B33" s="7" t="s">
        <v>36</v>
      </c>
      <c r="C33" s="5">
        <f t="shared" si="1"/>
        <v>18131</v>
      </c>
      <c r="D33" s="7">
        <v>-46</v>
      </c>
      <c r="E33" s="7">
        <v>-128</v>
      </c>
      <c r="F33" s="7">
        <v>240</v>
      </c>
      <c r="G33" s="7">
        <v>123</v>
      </c>
      <c r="H33" s="8">
        <v>40</v>
      </c>
      <c r="I33" s="7">
        <v>106</v>
      </c>
      <c r="J33" s="7">
        <v>2194</v>
      </c>
      <c r="K33" s="7"/>
      <c r="L33" s="7">
        <v>200</v>
      </c>
      <c r="M33" s="7">
        <v>148</v>
      </c>
      <c r="N33" s="6">
        <f t="shared" si="3"/>
        <v>6696</v>
      </c>
      <c r="O33" s="7">
        <v>2876</v>
      </c>
      <c r="P33" s="7">
        <v>1964</v>
      </c>
      <c r="Q33" s="7"/>
      <c r="R33" s="7"/>
      <c r="S33" s="7">
        <v>312</v>
      </c>
      <c r="T33" s="7">
        <v>1000</v>
      </c>
      <c r="U33" s="7">
        <v>544</v>
      </c>
      <c r="V33" s="7"/>
      <c r="W33" s="7"/>
      <c r="X33" s="7"/>
      <c r="Y33" s="7"/>
      <c r="Z33" s="7"/>
      <c r="AA33" s="7">
        <v>8058</v>
      </c>
      <c r="AB33" s="7"/>
      <c r="AC33" s="7"/>
      <c r="AD33" s="7">
        <v>200</v>
      </c>
      <c r="AE33" s="7">
        <v>300</v>
      </c>
      <c r="AF33" s="7"/>
    </row>
    <row r="34" spans="1:32" x14ac:dyDescent="0.15">
      <c r="A34" s="12"/>
      <c r="B34" s="7" t="s">
        <v>58</v>
      </c>
      <c r="C34" s="5">
        <f t="shared" si="1"/>
        <v>1915</v>
      </c>
      <c r="D34" s="7">
        <v>60</v>
      </c>
      <c r="E34" s="7">
        <v>363</v>
      </c>
      <c r="F34" s="7">
        <v>0</v>
      </c>
      <c r="G34" s="7">
        <v>192</v>
      </c>
      <c r="H34" s="8">
        <v>260</v>
      </c>
      <c r="I34" s="7">
        <v>622</v>
      </c>
      <c r="J34" s="7"/>
      <c r="K34" s="7"/>
      <c r="L34" s="7"/>
      <c r="M34" s="7">
        <v>218</v>
      </c>
      <c r="N34" s="6">
        <f t="shared" si="3"/>
        <v>0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>
        <v>200</v>
      </c>
      <c r="AE34" s="7"/>
      <c r="AF34" s="7"/>
    </row>
    <row r="35" spans="1:32" x14ac:dyDescent="0.15">
      <c r="A35" s="12"/>
      <c r="B35" s="7" t="s">
        <v>59</v>
      </c>
      <c r="C35" s="5">
        <f t="shared" si="1"/>
        <v>1846</v>
      </c>
      <c r="D35" s="7">
        <v>0</v>
      </c>
      <c r="E35" s="7">
        <v>381</v>
      </c>
      <c r="F35" s="7">
        <v>39</v>
      </c>
      <c r="G35" s="7">
        <v>542</v>
      </c>
      <c r="H35" s="8">
        <v>198</v>
      </c>
      <c r="I35" s="7">
        <v>508</v>
      </c>
      <c r="J35" s="7"/>
      <c r="K35" s="7"/>
      <c r="L35" s="7"/>
      <c r="M35" s="7">
        <v>148</v>
      </c>
      <c r="N35" s="6">
        <f t="shared" si="3"/>
        <v>0</v>
      </c>
      <c r="O35" s="7"/>
      <c r="P35" s="7"/>
      <c r="Q35" s="7"/>
      <c r="R35" s="7"/>
      <c r="S35" s="7"/>
      <c r="T35" s="7"/>
      <c r="U35" s="7"/>
      <c r="V35" s="7"/>
      <c r="W35" s="7">
        <v>30</v>
      </c>
      <c r="X35" s="7"/>
      <c r="Y35" s="7"/>
      <c r="Z35" s="7"/>
      <c r="AA35" s="7"/>
      <c r="AB35" s="7"/>
      <c r="AC35" s="7"/>
      <c r="AD35" s="7"/>
      <c r="AE35" s="7"/>
      <c r="AF35" s="7"/>
    </row>
    <row r="36" spans="1:32" x14ac:dyDescent="0.15">
      <c r="A36" s="12"/>
      <c r="B36" s="7" t="s">
        <v>60</v>
      </c>
      <c r="C36" s="5">
        <f t="shared" si="1"/>
        <v>1995</v>
      </c>
      <c r="D36" s="7">
        <v>0</v>
      </c>
      <c r="E36" s="7">
        <v>36</v>
      </c>
      <c r="F36" s="7">
        <v>0</v>
      </c>
      <c r="G36" s="7">
        <v>910</v>
      </c>
      <c r="H36" s="8">
        <v>144</v>
      </c>
      <c r="I36" s="7">
        <v>686</v>
      </c>
      <c r="J36" s="7"/>
      <c r="K36" s="7"/>
      <c r="L36" s="7"/>
      <c r="M36" s="7">
        <v>119</v>
      </c>
      <c r="N36" s="6">
        <f t="shared" si="3"/>
        <v>0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>
        <v>100</v>
      </c>
      <c r="AF36" s="7"/>
    </row>
    <row r="37" spans="1:32" x14ac:dyDescent="0.15">
      <c r="A37" s="12"/>
      <c r="B37" s="7" t="s">
        <v>61</v>
      </c>
      <c r="C37" s="5">
        <f t="shared" si="1"/>
        <v>1399</v>
      </c>
      <c r="D37" s="7">
        <v>139</v>
      </c>
      <c r="E37" s="7">
        <v>232</v>
      </c>
      <c r="F37" s="7">
        <v>40</v>
      </c>
      <c r="G37" s="7">
        <v>156</v>
      </c>
      <c r="H37" s="8">
        <v>36</v>
      </c>
      <c r="I37" s="7">
        <v>615</v>
      </c>
      <c r="J37" s="7"/>
      <c r="K37" s="7"/>
      <c r="L37" s="7"/>
      <c r="M37" s="7">
        <v>181</v>
      </c>
      <c r="N37" s="6">
        <f t="shared" si="3"/>
        <v>0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</row>
    <row r="38" spans="1:32" x14ac:dyDescent="0.15">
      <c r="A38" s="12"/>
      <c r="B38" s="7" t="s">
        <v>62</v>
      </c>
      <c r="C38" s="5">
        <f t="shared" si="1"/>
        <v>1043</v>
      </c>
      <c r="D38" s="7">
        <v>33</v>
      </c>
      <c r="E38" s="7">
        <v>705</v>
      </c>
      <c r="F38" s="7">
        <v>0</v>
      </c>
      <c r="G38" s="7">
        <v>204</v>
      </c>
      <c r="H38" s="8">
        <v>11</v>
      </c>
      <c r="I38" s="7"/>
      <c r="J38" s="7"/>
      <c r="K38" s="7"/>
      <c r="L38" s="7"/>
      <c r="M38" s="7">
        <v>90</v>
      </c>
      <c r="N38" s="6">
        <f t="shared" si="3"/>
        <v>0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</row>
    <row r="39" spans="1:32" x14ac:dyDescent="0.15">
      <c r="A39" s="12"/>
      <c r="B39" s="7" t="s">
        <v>63</v>
      </c>
      <c r="C39" s="5">
        <f t="shared" si="1"/>
        <v>2197</v>
      </c>
      <c r="D39" s="7">
        <v>0</v>
      </c>
      <c r="E39" s="7">
        <v>461</v>
      </c>
      <c r="F39" s="7">
        <v>0</v>
      </c>
      <c r="G39" s="7">
        <v>179</v>
      </c>
      <c r="H39" s="8">
        <v>146</v>
      </c>
      <c r="I39" s="7">
        <v>929</v>
      </c>
      <c r="J39" s="7"/>
      <c r="K39" s="7"/>
      <c r="L39" s="7"/>
      <c r="M39" s="7">
        <v>247</v>
      </c>
      <c r="N39" s="6">
        <f t="shared" si="3"/>
        <v>0</v>
      </c>
      <c r="O39" s="7"/>
      <c r="P39" s="7"/>
      <c r="Q39" s="7"/>
      <c r="R39" s="7"/>
      <c r="S39" s="7"/>
      <c r="T39" s="7"/>
      <c r="U39" s="7"/>
      <c r="V39" s="7"/>
      <c r="W39" s="7">
        <v>35</v>
      </c>
      <c r="X39" s="7"/>
      <c r="Y39" s="7"/>
      <c r="Z39" s="7">
        <v>200</v>
      </c>
      <c r="AA39" s="7"/>
      <c r="AB39" s="7"/>
      <c r="AC39" s="7"/>
      <c r="AD39" s="7"/>
      <c r="AE39" s="7"/>
      <c r="AF39" s="7"/>
    </row>
    <row r="40" spans="1:32" x14ac:dyDescent="0.15">
      <c r="A40" s="12"/>
      <c r="B40" s="7" t="s">
        <v>64</v>
      </c>
      <c r="C40" s="5">
        <f t="shared" si="1"/>
        <v>821</v>
      </c>
      <c r="D40" s="7">
        <v>9</v>
      </c>
      <c r="E40" s="7">
        <v>177</v>
      </c>
      <c r="F40" s="7">
        <v>42</v>
      </c>
      <c r="G40" s="7">
        <v>105</v>
      </c>
      <c r="H40" s="8">
        <v>0</v>
      </c>
      <c r="I40" s="7">
        <v>345</v>
      </c>
      <c r="J40" s="7"/>
      <c r="K40" s="7"/>
      <c r="L40" s="7"/>
      <c r="M40" s="7">
        <v>143</v>
      </c>
      <c r="N40" s="6">
        <f t="shared" si="3"/>
        <v>0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</row>
    <row r="41" spans="1:32" x14ac:dyDescent="0.15">
      <c r="A41" s="12"/>
      <c r="B41" s="7" t="s">
        <v>65</v>
      </c>
      <c r="C41" s="5">
        <f t="shared" si="1"/>
        <v>189</v>
      </c>
      <c r="D41" s="7">
        <v>37</v>
      </c>
      <c r="E41" s="7">
        <v>40</v>
      </c>
      <c r="F41" s="7">
        <v>0</v>
      </c>
      <c r="G41" s="7">
        <v>0</v>
      </c>
      <c r="H41" s="8">
        <v>55</v>
      </c>
      <c r="I41" s="7"/>
      <c r="J41" s="7"/>
      <c r="K41" s="7"/>
      <c r="L41" s="7"/>
      <c r="M41" s="7">
        <v>57</v>
      </c>
      <c r="N41" s="6">
        <f t="shared" si="3"/>
        <v>0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</row>
    <row r="42" spans="1:32" x14ac:dyDescent="0.15">
      <c r="A42" s="12"/>
      <c r="B42" s="7" t="s">
        <v>66</v>
      </c>
      <c r="C42" s="5">
        <f t="shared" si="1"/>
        <v>715</v>
      </c>
      <c r="D42" s="7">
        <v>0</v>
      </c>
      <c r="E42" s="7">
        <v>86</v>
      </c>
      <c r="F42" s="7">
        <v>0</v>
      </c>
      <c r="G42" s="7">
        <v>82</v>
      </c>
      <c r="H42" s="8">
        <v>21</v>
      </c>
      <c r="I42" s="7">
        <v>292</v>
      </c>
      <c r="J42" s="7"/>
      <c r="K42" s="7"/>
      <c r="L42" s="7"/>
      <c r="M42" s="7">
        <v>134</v>
      </c>
      <c r="N42" s="6">
        <f t="shared" si="3"/>
        <v>0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>
        <v>100</v>
      </c>
      <c r="AE42" s="7"/>
      <c r="AF42" s="7"/>
    </row>
    <row r="43" spans="1:32" x14ac:dyDescent="0.15">
      <c r="A43" s="12" t="s">
        <v>67</v>
      </c>
      <c r="B43" s="6" t="s">
        <v>27</v>
      </c>
      <c r="C43" s="5">
        <f t="shared" si="1"/>
        <v>67640</v>
      </c>
      <c r="D43" s="6">
        <f t="shared" ref="D43:M43" si="13">SUM(D44:D50)</f>
        <v>918</v>
      </c>
      <c r="E43" s="6">
        <f t="shared" si="13"/>
        <v>4801</v>
      </c>
      <c r="F43" s="6">
        <f t="shared" si="13"/>
        <v>751</v>
      </c>
      <c r="G43" s="6">
        <f t="shared" si="13"/>
        <v>2986</v>
      </c>
      <c r="H43" s="6">
        <f t="shared" si="13"/>
        <v>1175</v>
      </c>
      <c r="I43" s="6">
        <f t="shared" si="13"/>
        <v>1014</v>
      </c>
      <c r="J43" s="6">
        <v>10940</v>
      </c>
      <c r="K43" s="6">
        <f t="shared" si="13"/>
        <v>9</v>
      </c>
      <c r="L43" s="6">
        <f t="shared" si="13"/>
        <v>600</v>
      </c>
      <c r="M43" s="6">
        <f t="shared" si="13"/>
        <v>4019</v>
      </c>
      <c r="N43" s="6">
        <f t="shared" si="3"/>
        <v>12705</v>
      </c>
      <c r="O43" s="6">
        <f t="shared" ref="O43:AF43" si="14">SUM(O44:O50)</f>
        <v>10437</v>
      </c>
      <c r="P43" s="6">
        <f t="shared" si="14"/>
        <v>1230</v>
      </c>
      <c r="Q43" s="6">
        <f t="shared" si="14"/>
        <v>0</v>
      </c>
      <c r="R43" s="6">
        <f t="shared" si="14"/>
        <v>0</v>
      </c>
      <c r="S43" s="6">
        <f t="shared" si="14"/>
        <v>350</v>
      </c>
      <c r="T43" s="6">
        <f t="shared" si="14"/>
        <v>640</v>
      </c>
      <c r="U43" s="6">
        <f t="shared" si="14"/>
        <v>48</v>
      </c>
      <c r="V43" s="6">
        <f t="shared" si="14"/>
        <v>141</v>
      </c>
      <c r="W43" s="6">
        <f t="shared" si="14"/>
        <v>130</v>
      </c>
      <c r="X43" s="6">
        <f t="shared" si="14"/>
        <v>0</v>
      </c>
      <c r="Y43" s="6">
        <f t="shared" si="14"/>
        <v>0</v>
      </c>
      <c r="Z43" s="6">
        <f t="shared" si="14"/>
        <v>0</v>
      </c>
      <c r="AA43" s="6">
        <f t="shared" si="14"/>
        <v>12559</v>
      </c>
      <c r="AB43" s="6">
        <f t="shared" si="14"/>
        <v>0</v>
      </c>
      <c r="AC43" s="6">
        <f t="shared" si="14"/>
        <v>13967</v>
      </c>
      <c r="AD43" s="6">
        <f t="shared" si="14"/>
        <v>200</v>
      </c>
      <c r="AE43" s="6">
        <f t="shared" si="14"/>
        <v>600</v>
      </c>
      <c r="AF43" s="6">
        <f t="shared" si="14"/>
        <v>125</v>
      </c>
    </row>
    <row r="44" spans="1:32" x14ac:dyDescent="0.15">
      <c r="A44" s="12"/>
      <c r="B44" s="7" t="s">
        <v>36</v>
      </c>
      <c r="C44" s="5">
        <f t="shared" si="1"/>
        <v>51842</v>
      </c>
      <c r="D44" s="7">
        <v>504</v>
      </c>
      <c r="E44" s="7">
        <v>250</v>
      </c>
      <c r="F44" s="7">
        <v>2019</v>
      </c>
      <c r="G44" s="7">
        <v>211</v>
      </c>
      <c r="H44" s="8">
        <v>496</v>
      </c>
      <c r="I44" s="7">
        <v>76</v>
      </c>
      <c r="J44" s="7">
        <v>10940</v>
      </c>
      <c r="K44" s="7">
        <v>9</v>
      </c>
      <c r="L44" s="7">
        <v>600</v>
      </c>
      <c r="M44" s="7">
        <v>707</v>
      </c>
      <c r="N44" s="6">
        <f t="shared" si="3"/>
        <v>12705</v>
      </c>
      <c r="O44" s="7">
        <v>10437</v>
      </c>
      <c r="P44" s="7">
        <v>1230</v>
      </c>
      <c r="Q44" s="7"/>
      <c r="R44" s="7"/>
      <c r="S44" s="7">
        <v>350</v>
      </c>
      <c r="T44" s="7">
        <v>640</v>
      </c>
      <c r="U44" s="7">
        <v>48</v>
      </c>
      <c r="V44" s="7">
        <v>141</v>
      </c>
      <c r="W44" s="7"/>
      <c r="X44" s="7"/>
      <c r="Y44" s="7"/>
      <c r="Z44" s="7"/>
      <c r="AA44" s="7">
        <v>12559</v>
      </c>
      <c r="AB44" s="7"/>
      <c r="AC44" s="7">
        <v>10000</v>
      </c>
      <c r="AD44" s="7"/>
      <c r="AE44" s="7">
        <v>500</v>
      </c>
      <c r="AF44" s="7">
        <v>125</v>
      </c>
    </row>
    <row r="45" spans="1:32" x14ac:dyDescent="0.15">
      <c r="A45" s="12"/>
      <c r="B45" s="7" t="s">
        <v>68</v>
      </c>
      <c r="C45" s="5">
        <f t="shared" si="1"/>
        <v>704</v>
      </c>
      <c r="D45" s="7">
        <v>1</v>
      </c>
      <c r="E45" s="7">
        <v>220</v>
      </c>
      <c r="F45" s="7">
        <v>-177</v>
      </c>
      <c r="G45" s="7">
        <v>181</v>
      </c>
      <c r="H45" s="8">
        <v>0</v>
      </c>
      <c r="I45" s="7">
        <v>201</v>
      </c>
      <c r="J45" s="7"/>
      <c r="K45" s="7"/>
      <c r="L45" s="7"/>
      <c r="M45" s="7">
        <v>248</v>
      </c>
      <c r="N45" s="6">
        <f t="shared" si="3"/>
        <v>0</v>
      </c>
      <c r="O45" s="7"/>
      <c r="P45" s="7"/>
      <c r="Q45" s="7"/>
      <c r="R45" s="7"/>
      <c r="S45" s="7"/>
      <c r="T45" s="7"/>
      <c r="U45" s="7"/>
      <c r="V45" s="7"/>
      <c r="W45" s="7">
        <v>30</v>
      </c>
      <c r="X45" s="7"/>
      <c r="Y45" s="7"/>
      <c r="Z45" s="7"/>
      <c r="AA45" s="7"/>
      <c r="AB45" s="7"/>
      <c r="AC45" s="7"/>
      <c r="AD45" s="7"/>
      <c r="AE45" s="7"/>
      <c r="AF45" s="7"/>
    </row>
    <row r="46" spans="1:32" x14ac:dyDescent="0.15">
      <c r="A46" s="12"/>
      <c r="B46" s="7" t="s">
        <v>69</v>
      </c>
      <c r="C46" s="5">
        <f t="shared" si="1"/>
        <v>5117</v>
      </c>
      <c r="D46" s="7">
        <v>14</v>
      </c>
      <c r="E46" s="7">
        <v>2507</v>
      </c>
      <c r="F46" s="7">
        <v>-271</v>
      </c>
      <c r="G46" s="7">
        <v>1175</v>
      </c>
      <c r="H46" s="8">
        <v>573</v>
      </c>
      <c r="I46" s="7"/>
      <c r="J46" s="7"/>
      <c r="K46" s="7"/>
      <c r="L46" s="7"/>
      <c r="M46" s="7">
        <v>1019</v>
      </c>
      <c r="N46" s="6">
        <f t="shared" si="3"/>
        <v>0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>
        <v>100</v>
      </c>
      <c r="AF46" s="7"/>
    </row>
    <row r="47" spans="1:32" x14ac:dyDescent="0.15">
      <c r="A47" s="12"/>
      <c r="B47" s="7" t="s">
        <v>70</v>
      </c>
      <c r="C47" s="5">
        <f t="shared" si="1"/>
        <v>1508</v>
      </c>
      <c r="D47" s="7">
        <v>29</v>
      </c>
      <c r="E47" s="7">
        <v>553</v>
      </c>
      <c r="F47" s="7">
        <v>-21</v>
      </c>
      <c r="G47" s="7">
        <v>170</v>
      </c>
      <c r="H47" s="8">
        <v>0</v>
      </c>
      <c r="I47" s="7">
        <v>47</v>
      </c>
      <c r="J47" s="7"/>
      <c r="K47" s="7"/>
      <c r="L47" s="7"/>
      <c r="M47" s="7">
        <v>700</v>
      </c>
      <c r="N47" s="6">
        <f t="shared" si="3"/>
        <v>0</v>
      </c>
      <c r="O47" s="7"/>
      <c r="P47" s="7"/>
      <c r="Q47" s="7"/>
      <c r="R47" s="7"/>
      <c r="S47" s="7"/>
      <c r="T47" s="7"/>
      <c r="U47" s="7"/>
      <c r="V47" s="7"/>
      <c r="W47" s="7">
        <v>30</v>
      </c>
      <c r="X47" s="7"/>
      <c r="Y47" s="7"/>
      <c r="Z47" s="7"/>
      <c r="AA47" s="7"/>
      <c r="AB47" s="7"/>
      <c r="AC47" s="7"/>
      <c r="AD47" s="7"/>
      <c r="AE47" s="7"/>
      <c r="AF47" s="7"/>
    </row>
    <row r="48" spans="1:32" x14ac:dyDescent="0.15">
      <c r="A48" s="12"/>
      <c r="B48" s="7" t="s">
        <v>71</v>
      </c>
      <c r="C48" s="5">
        <f t="shared" si="1"/>
        <v>2244</v>
      </c>
      <c r="D48" s="7">
        <v>0</v>
      </c>
      <c r="E48" s="7">
        <v>450</v>
      </c>
      <c r="F48" s="7">
        <v>-39</v>
      </c>
      <c r="G48" s="7">
        <v>942</v>
      </c>
      <c r="H48" s="8">
        <v>0</v>
      </c>
      <c r="I48" s="7">
        <v>219</v>
      </c>
      <c r="J48" s="7"/>
      <c r="K48" s="7"/>
      <c r="L48" s="7"/>
      <c r="M48" s="7">
        <v>552</v>
      </c>
      <c r="N48" s="6">
        <f t="shared" si="3"/>
        <v>0</v>
      </c>
      <c r="O48" s="7"/>
      <c r="P48" s="7"/>
      <c r="Q48" s="7"/>
      <c r="R48" s="7"/>
      <c r="S48" s="7"/>
      <c r="T48" s="7"/>
      <c r="U48" s="7"/>
      <c r="V48" s="7"/>
      <c r="W48" s="7">
        <v>20</v>
      </c>
      <c r="X48" s="7"/>
      <c r="Y48" s="7"/>
      <c r="Z48" s="7"/>
      <c r="AA48" s="7"/>
      <c r="AB48" s="7"/>
      <c r="AC48" s="7"/>
      <c r="AD48" s="7">
        <v>100</v>
      </c>
      <c r="AE48" s="7"/>
      <c r="AF48" s="7"/>
    </row>
    <row r="49" spans="1:32" x14ac:dyDescent="0.15">
      <c r="A49" s="12"/>
      <c r="B49" s="7" t="s">
        <v>72</v>
      </c>
      <c r="C49" s="5">
        <f t="shared" si="1"/>
        <v>4317</v>
      </c>
      <c r="D49" s="7">
        <v>26</v>
      </c>
      <c r="E49" s="7">
        <v>234</v>
      </c>
      <c r="F49" s="7">
        <v>-505</v>
      </c>
      <c r="G49" s="7">
        <v>12</v>
      </c>
      <c r="H49" s="8">
        <v>0</v>
      </c>
      <c r="I49" s="7">
        <v>247</v>
      </c>
      <c r="J49" s="7"/>
      <c r="K49" s="7"/>
      <c r="L49" s="7"/>
      <c r="M49" s="7">
        <v>306</v>
      </c>
      <c r="N49" s="6">
        <f t="shared" si="3"/>
        <v>0</v>
      </c>
      <c r="O49" s="7"/>
      <c r="P49" s="7"/>
      <c r="Q49" s="7"/>
      <c r="R49" s="7"/>
      <c r="S49" s="7"/>
      <c r="T49" s="7"/>
      <c r="U49" s="7"/>
      <c r="V49" s="7"/>
      <c r="W49" s="7">
        <v>30</v>
      </c>
      <c r="X49" s="7"/>
      <c r="Y49" s="7"/>
      <c r="Z49" s="7"/>
      <c r="AA49" s="7"/>
      <c r="AB49" s="7"/>
      <c r="AC49" s="7">
        <v>3967</v>
      </c>
      <c r="AD49" s="7"/>
      <c r="AE49" s="7"/>
      <c r="AF49" s="7"/>
    </row>
    <row r="50" spans="1:32" x14ac:dyDescent="0.15">
      <c r="A50" s="12"/>
      <c r="B50" s="7" t="s">
        <v>73</v>
      </c>
      <c r="C50" s="5">
        <f t="shared" si="1"/>
        <v>1908</v>
      </c>
      <c r="D50" s="7">
        <v>344</v>
      </c>
      <c r="E50" s="7">
        <v>587</v>
      </c>
      <c r="F50" s="7">
        <v>-255</v>
      </c>
      <c r="G50" s="7">
        <v>295</v>
      </c>
      <c r="H50" s="8">
        <v>106</v>
      </c>
      <c r="I50" s="7">
        <v>224</v>
      </c>
      <c r="J50" s="7"/>
      <c r="K50" s="7"/>
      <c r="L50" s="7"/>
      <c r="M50" s="7">
        <v>487</v>
      </c>
      <c r="N50" s="6">
        <f t="shared" si="3"/>
        <v>0</v>
      </c>
      <c r="O50" s="7"/>
      <c r="P50" s="7"/>
      <c r="Q50" s="7"/>
      <c r="R50" s="7"/>
      <c r="S50" s="7"/>
      <c r="T50" s="7"/>
      <c r="U50" s="7"/>
      <c r="V50" s="7"/>
      <c r="W50" s="7">
        <v>20</v>
      </c>
      <c r="X50" s="7"/>
      <c r="Y50" s="7"/>
      <c r="Z50" s="7"/>
      <c r="AA50" s="7"/>
      <c r="AB50" s="7"/>
      <c r="AC50" s="7"/>
      <c r="AD50" s="7">
        <v>100</v>
      </c>
      <c r="AE50" s="7"/>
      <c r="AF50" s="7"/>
    </row>
    <row r="51" spans="1:32" x14ac:dyDescent="0.15">
      <c r="A51" s="12" t="s">
        <v>74</v>
      </c>
      <c r="B51" s="6" t="s">
        <v>27</v>
      </c>
      <c r="C51" s="5">
        <f t="shared" si="1"/>
        <v>70550.5</v>
      </c>
      <c r="D51" s="6">
        <f t="shared" ref="D51:M51" si="15">SUM(D52:D59)</f>
        <v>2577</v>
      </c>
      <c r="E51" s="6">
        <f t="shared" si="15"/>
        <v>2691</v>
      </c>
      <c r="F51" s="6">
        <f t="shared" si="15"/>
        <v>223</v>
      </c>
      <c r="G51" s="6">
        <f t="shared" si="15"/>
        <v>1981</v>
      </c>
      <c r="H51" s="6">
        <f t="shared" si="15"/>
        <v>1409</v>
      </c>
      <c r="I51" s="6">
        <f t="shared" si="15"/>
        <v>2618</v>
      </c>
      <c r="J51" s="6">
        <v>23938</v>
      </c>
      <c r="K51" s="6">
        <f t="shared" si="15"/>
        <v>64.5</v>
      </c>
      <c r="L51" s="6">
        <f t="shared" si="15"/>
        <v>520</v>
      </c>
      <c r="M51" s="6">
        <f t="shared" si="15"/>
        <v>7856</v>
      </c>
      <c r="N51" s="6">
        <f t="shared" si="3"/>
        <v>4329</v>
      </c>
      <c r="O51" s="6">
        <f t="shared" ref="O51:AF51" si="16">SUM(O52:O59)</f>
        <v>1177</v>
      </c>
      <c r="P51" s="6">
        <f t="shared" si="16"/>
        <v>1472</v>
      </c>
      <c r="Q51" s="6">
        <f t="shared" si="16"/>
        <v>0</v>
      </c>
      <c r="R51" s="6">
        <f t="shared" si="16"/>
        <v>0</v>
      </c>
      <c r="S51" s="6">
        <f t="shared" si="16"/>
        <v>0</v>
      </c>
      <c r="T51" s="6">
        <f t="shared" si="16"/>
        <v>680</v>
      </c>
      <c r="U51" s="6">
        <f t="shared" si="16"/>
        <v>1000</v>
      </c>
      <c r="V51" s="6">
        <f t="shared" si="16"/>
        <v>0</v>
      </c>
      <c r="W51" s="6">
        <f t="shared" si="16"/>
        <v>58</v>
      </c>
      <c r="X51" s="6">
        <f t="shared" si="16"/>
        <v>0</v>
      </c>
      <c r="Y51" s="6">
        <f t="shared" si="16"/>
        <v>0</v>
      </c>
      <c r="Z51" s="6">
        <f t="shared" si="16"/>
        <v>0</v>
      </c>
      <c r="AA51" s="6">
        <f t="shared" si="16"/>
        <v>15963</v>
      </c>
      <c r="AB51" s="6">
        <f t="shared" si="16"/>
        <v>0</v>
      </c>
      <c r="AC51" s="6">
        <f t="shared" si="16"/>
        <v>5298</v>
      </c>
      <c r="AD51" s="6">
        <f t="shared" si="16"/>
        <v>300</v>
      </c>
      <c r="AE51" s="6">
        <f t="shared" si="16"/>
        <v>600</v>
      </c>
      <c r="AF51" s="6">
        <f t="shared" si="16"/>
        <v>125</v>
      </c>
    </row>
    <row r="52" spans="1:32" x14ac:dyDescent="0.15">
      <c r="A52" s="12"/>
      <c r="B52" s="7" t="s">
        <v>36</v>
      </c>
      <c r="C52" s="5">
        <f t="shared" si="1"/>
        <v>48974.5</v>
      </c>
      <c r="D52" s="7">
        <v>-1526</v>
      </c>
      <c r="E52" s="7">
        <v>-418</v>
      </c>
      <c r="F52" s="7">
        <v>10</v>
      </c>
      <c r="G52" s="7">
        <v>214</v>
      </c>
      <c r="H52" s="8">
        <v>128</v>
      </c>
      <c r="I52" s="7">
        <v>406</v>
      </c>
      <c r="J52" s="7">
        <v>23938</v>
      </c>
      <c r="K52" s="7">
        <v>64.5</v>
      </c>
      <c r="L52" s="7">
        <v>520</v>
      </c>
      <c r="M52" s="7">
        <v>1579</v>
      </c>
      <c r="N52" s="6">
        <f t="shared" si="3"/>
        <v>4329</v>
      </c>
      <c r="O52" s="7">
        <v>1177</v>
      </c>
      <c r="P52" s="7">
        <v>1472</v>
      </c>
      <c r="Q52" s="7"/>
      <c r="R52" s="7"/>
      <c r="S52" s="7"/>
      <c r="T52" s="7">
        <v>680</v>
      </c>
      <c r="U52" s="7">
        <v>1000</v>
      </c>
      <c r="V52" s="7"/>
      <c r="W52" s="7">
        <v>20</v>
      </c>
      <c r="X52" s="7"/>
      <c r="Y52" s="7"/>
      <c r="Z52" s="7"/>
      <c r="AA52" s="7">
        <v>15963</v>
      </c>
      <c r="AB52" s="7"/>
      <c r="AC52" s="7">
        <v>2922</v>
      </c>
      <c r="AD52" s="7">
        <v>100</v>
      </c>
      <c r="AE52" s="7">
        <v>600</v>
      </c>
      <c r="AF52" s="7">
        <v>125</v>
      </c>
    </row>
    <row r="53" spans="1:32" x14ac:dyDescent="0.15">
      <c r="A53" s="12"/>
      <c r="B53" s="7" t="s">
        <v>75</v>
      </c>
      <c r="C53" s="5">
        <f t="shared" si="1"/>
        <v>2753</v>
      </c>
      <c r="D53" s="7">
        <v>94</v>
      </c>
      <c r="E53" s="7">
        <v>455</v>
      </c>
      <c r="F53" s="7">
        <v>21</v>
      </c>
      <c r="G53" s="7">
        <v>369</v>
      </c>
      <c r="H53" s="8">
        <v>2</v>
      </c>
      <c r="I53" s="7">
        <v>482</v>
      </c>
      <c r="J53" s="7"/>
      <c r="K53" s="7"/>
      <c r="L53" s="7"/>
      <c r="M53" s="7">
        <v>1330</v>
      </c>
      <c r="N53" s="6">
        <f t="shared" si="3"/>
        <v>0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</row>
    <row r="54" spans="1:32" x14ac:dyDescent="0.15">
      <c r="A54" s="12"/>
      <c r="B54" s="7" t="s">
        <v>76</v>
      </c>
      <c r="C54" s="5">
        <f t="shared" si="1"/>
        <v>8769</v>
      </c>
      <c r="D54" s="7">
        <v>3963</v>
      </c>
      <c r="E54" s="7">
        <v>1025</v>
      </c>
      <c r="F54" s="7">
        <v>43</v>
      </c>
      <c r="G54" s="7">
        <v>117</v>
      </c>
      <c r="H54" s="8">
        <v>549</v>
      </c>
      <c r="I54" s="7">
        <v>778</v>
      </c>
      <c r="J54" s="7"/>
      <c r="K54" s="7"/>
      <c r="L54" s="7"/>
      <c r="M54" s="7">
        <v>1254</v>
      </c>
      <c r="N54" s="6">
        <f t="shared" si="3"/>
        <v>0</v>
      </c>
      <c r="O54" s="7"/>
      <c r="P54" s="7"/>
      <c r="Q54" s="7"/>
      <c r="R54" s="7"/>
      <c r="S54" s="7"/>
      <c r="T54" s="7"/>
      <c r="U54" s="7"/>
      <c r="V54" s="7"/>
      <c r="W54" s="7">
        <v>15</v>
      </c>
      <c r="X54" s="7"/>
      <c r="Y54" s="7"/>
      <c r="Z54" s="7"/>
      <c r="AA54" s="7"/>
      <c r="AB54" s="7"/>
      <c r="AC54" s="7">
        <v>1025</v>
      </c>
      <c r="AD54" s="7"/>
      <c r="AE54" s="7"/>
      <c r="AF54" s="7"/>
    </row>
    <row r="55" spans="1:32" x14ac:dyDescent="0.15">
      <c r="A55" s="12"/>
      <c r="B55" s="7" t="s">
        <v>77</v>
      </c>
      <c r="C55" s="5">
        <f t="shared" si="1"/>
        <v>4742</v>
      </c>
      <c r="D55" s="7">
        <v>0</v>
      </c>
      <c r="E55" s="7">
        <v>1060</v>
      </c>
      <c r="F55" s="7">
        <v>55</v>
      </c>
      <c r="G55" s="7">
        <v>912</v>
      </c>
      <c r="H55" s="8">
        <v>191</v>
      </c>
      <c r="I55" s="7">
        <v>226</v>
      </c>
      <c r="J55" s="7"/>
      <c r="K55" s="7"/>
      <c r="L55" s="7"/>
      <c r="M55" s="7">
        <v>1016</v>
      </c>
      <c r="N55" s="6">
        <f t="shared" si="3"/>
        <v>0</v>
      </c>
      <c r="O55" s="7"/>
      <c r="P55" s="7"/>
      <c r="Q55" s="7"/>
      <c r="R55" s="7"/>
      <c r="S55" s="7"/>
      <c r="T55" s="7"/>
      <c r="U55" s="7"/>
      <c r="V55" s="7"/>
      <c r="W55" s="7">
        <v>15</v>
      </c>
      <c r="X55" s="7"/>
      <c r="Y55" s="7"/>
      <c r="Z55" s="7"/>
      <c r="AA55" s="7"/>
      <c r="AB55" s="7"/>
      <c r="AC55" s="7">
        <v>1267</v>
      </c>
      <c r="AD55" s="7"/>
      <c r="AE55" s="7"/>
      <c r="AF55" s="7"/>
    </row>
    <row r="56" spans="1:32" x14ac:dyDescent="0.15">
      <c r="A56" s="12"/>
      <c r="B56" s="7" t="s">
        <v>78</v>
      </c>
      <c r="C56" s="5">
        <f t="shared" si="1"/>
        <v>1708</v>
      </c>
      <c r="D56" s="7">
        <v>-29</v>
      </c>
      <c r="E56" s="7">
        <v>282</v>
      </c>
      <c r="F56" s="7">
        <v>70</v>
      </c>
      <c r="G56" s="7">
        <v>227</v>
      </c>
      <c r="H56" s="8">
        <v>287</v>
      </c>
      <c r="I56" s="7">
        <v>337</v>
      </c>
      <c r="J56" s="7"/>
      <c r="K56" s="7"/>
      <c r="L56" s="7"/>
      <c r="M56" s="7">
        <v>776</v>
      </c>
      <c r="N56" s="6">
        <f t="shared" si="3"/>
        <v>0</v>
      </c>
      <c r="O56" s="7"/>
      <c r="P56" s="7"/>
      <c r="Q56" s="7"/>
      <c r="R56" s="7"/>
      <c r="S56" s="7"/>
      <c r="T56" s="7"/>
      <c r="U56" s="7"/>
      <c r="V56" s="7"/>
      <c r="W56" s="7">
        <v>8</v>
      </c>
      <c r="X56" s="7"/>
      <c r="Y56" s="7"/>
      <c r="Z56" s="7"/>
      <c r="AA56" s="7"/>
      <c r="AB56" s="7"/>
      <c r="AC56" s="7">
        <v>-250</v>
      </c>
      <c r="AD56" s="7"/>
      <c r="AE56" s="7"/>
      <c r="AF56" s="7"/>
    </row>
    <row r="57" spans="1:32" x14ac:dyDescent="0.15">
      <c r="A57" s="12"/>
      <c r="B57" s="7" t="s">
        <v>79</v>
      </c>
      <c r="C57" s="5">
        <f t="shared" si="1"/>
        <v>1618</v>
      </c>
      <c r="D57" s="7">
        <v>14</v>
      </c>
      <c r="E57" s="7">
        <v>85</v>
      </c>
      <c r="F57" s="7">
        <v>0</v>
      </c>
      <c r="G57" s="7">
        <v>65</v>
      </c>
      <c r="H57" s="8">
        <v>129</v>
      </c>
      <c r="I57" s="7">
        <v>292</v>
      </c>
      <c r="J57" s="7"/>
      <c r="K57" s="7"/>
      <c r="L57" s="7"/>
      <c r="M57" s="7">
        <v>933</v>
      </c>
      <c r="N57" s="6">
        <f t="shared" si="3"/>
        <v>0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>
        <v>100</v>
      </c>
      <c r="AE57" s="7"/>
      <c r="AF57" s="7"/>
    </row>
    <row r="58" spans="1:32" x14ac:dyDescent="0.15">
      <c r="A58" s="12"/>
      <c r="B58" s="7" t="s">
        <v>80</v>
      </c>
      <c r="C58" s="5">
        <f t="shared" si="1"/>
        <v>744</v>
      </c>
      <c r="D58" s="7">
        <v>0</v>
      </c>
      <c r="E58" s="7">
        <v>0</v>
      </c>
      <c r="F58" s="7">
        <v>0</v>
      </c>
      <c r="G58" s="7">
        <v>0</v>
      </c>
      <c r="H58" s="8">
        <v>7</v>
      </c>
      <c r="I58" s="7">
        <v>97</v>
      </c>
      <c r="J58" s="7"/>
      <c r="K58" s="7"/>
      <c r="L58" s="7"/>
      <c r="M58" s="7">
        <v>206</v>
      </c>
      <c r="N58" s="6">
        <f t="shared" si="3"/>
        <v>0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>
        <v>334</v>
      </c>
      <c r="AD58" s="7">
        <v>100</v>
      </c>
      <c r="AE58" s="7"/>
      <c r="AF58" s="7"/>
    </row>
    <row r="59" spans="1:32" x14ac:dyDescent="0.15">
      <c r="A59" s="12"/>
      <c r="B59" s="7" t="s">
        <v>81</v>
      </c>
      <c r="C59" s="5">
        <f t="shared" si="1"/>
        <v>1242</v>
      </c>
      <c r="D59" s="7">
        <v>61</v>
      </c>
      <c r="E59" s="7">
        <v>202</v>
      </c>
      <c r="F59" s="7">
        <v>24</v>
      </c>
      <c r="G59" s="7">
        <v>77</v>
      </c>
      <c r="H59" s="8">
        <v>116</v>
      </c>
      <c r="I59" s="7"/>
      <c r="J59" s="7"/>
      <c r="K59" s="7"/>
      <c r="L59" s="7"/>
      <c r="M59" s="7">
        <v>762</v>
      </c>
      <c r="N59" s="6">
        <f t="shared" si="3"/>
        <v>0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</row>
    <row r="60" spans="1:32" x14ac:dyDescent="0.15">
      <c r="A60" s="12" t="s">
        <v>82</v>
      </c>
      <c r="B60" s="6" t="s">
        <v>27</v>
      </c>
      <c r="C60" s="5">
        <f t="shared" si="1"/>
        <v>20103.5</v>
      </c>
      <c r="D60" s="6">
        <f t="shared" ref="D60:M60" si="17">SUM(D61:D63)</f>
        <v>633</v>
      </c>
      <c r="E60" s="6">
        <f t="shared" si="17"/>
        <v>1159</v>
      </c>
      <c r="F60" s="6">
        <f t="shared" si="17"/>
        <v>230</v>
      </c>
      <c r="G60" s="6">
        <f t="shared" si="17"/>
        <v>1784</v>
      </c>
      <c r="H60" s="6">
        <f t="shared" si="17"/>
        <v>918</v>
      </c>
      <c r="I60" s="6">
        <f t="shared" si="17"/>
        <v>927</v>
      </c>
      <c r="J60" s="6"/>
      <c r="K60" s="6">
        <f t="shared" si="17"/>
        <v>4.5</v>
      </c>
      <c r="L60" s="6">
        <f t="shared" si="17"/>
        <v>100</v>
      </c>
      <c r="M60" s="6">
        <f t="shared" si="17"/>
        <v>1809</v>
      </c>
      <c r="N60" s="6">
        <f t="shared" si="3"/>
        <v>3551</v>
      </c>
      <c r="O60" s="6">
        <f t="shared" ref="O60:AF60" si="18">SUM(O61:O63)</f>
        <v>2598</v>
      </c>
      <c r="P60" s="6">
        <f t="shared" si="18"/>
        <v>486</v>
      </c>
      <c r="Q60" s="6">
        <f t="shared" si="18"/>
        <v>0</v>
      </c>
      <c r="R60" s="6">
        <f t="shared" si="18"/>
        <v>0</v>
      </c>
      <c r="S60" s="6">
        <f t="shared" si="18"/>
        <v>0</v>
      </c>
      <c r="T60" s="6">
        <f t="shared" si="18"/>
        <v>320</v>
      </c>
      <c r="U60" s="6">
        <f t="shared" si="18"/>
        <v>147</v>
      </c>
      <c r="V60" s="6">
        <f t="shared" si="18"/>
        <v>0</v>
      </c>
      <c r="W60" s="6">
        <f t="shared" si="18"/>
        <v>40</v>
      </c>
      <c r="X60" s="6">
        <f t="shared" si="18"/>
        <v>0</v>
      </c>
      <c r="Y60" s="6">
        <f t="shared" si="18"/>
        <v>0</v>
      </c>
      <c r="Z60" s="6">
        <f t="shared" si="18"/>
        <v>0</v>
      </c>
      <c r="AA60" s="6">
        <f t="shared" si="18"/>
        <v>8848</v>
      </c>
      <c r="AB60" s="6">
        <f t="shared" si="18"/>
        <v>0</v>
      </c>
      <c r="AC60" s="6">
        <f t="shared" si="18"/>
        <v>0</v>
      </c>
      <c r="AD60" s="6">
        <f t="shared" si="18"/>
        <v>0</v>
      </c>
      <c r="AE60" s="6">
        <f t="shared" si="18"/>
        <v>100</v>
      </c>
      <c r="AF60" s="6">
        <f t="shared" si="18"/>
        <v>0</v>
      </c>
    </row>
    <row r="61" spans="1:32" x14ac:dyDescent="0.15">
      <c r="A61" s="12"/>
      <c r="B61" s="7" t="s">
        <v>36</v>
      </c>
      <c r="C61" s="5">
        <f t="shared" si="1"/>
        <v>14568.5</v>
      </c>
      <c r="D61" s="7">
        <v>224</v>
      </c>
      <c r="E61" s="7">
        <v>253</v>
      </c>
      <c r="F61" s="7">
        <v>177</v>
      </c>
      <c r="G61" s="7">
        <v>463</v>
      </c>
      <c r="H61" s="8">
        <v>319</v>
      </c>
      <c r="I61" s="7">
        <v>3</v>
      </c>
      <c r="J61" s="7"/>
      <c r="K61" s="7">
        <v>4.5</v>
      </c>
      <c r="L61" s="7">
        <v>100</v>
      </c>
      <c r="M61" s="7">
        <v>526</v>
      </c>
      <c r="N61" s="6">
        <f t="shared" si="3"/>
        <v>3551</v>
      </c>
      <c r="O61" s="7">
        <v>2598</v>
      </c>
      <c r="P61" s="7">
        <v>486</v>
      </c>
      <c r="Q61" s="7"/>
      <c r="R61" s="7"/>
      <c r="S61" s="7"/>
      <c r="T61" s="7">
        <v>320</v>
      </c>
      <c r="U61" s="7">
        <v>147</v>
      </c>
      <c r="V61" s="7"/>
      <c r="W61" s="7"/>
      <c r="X61" s="7"/>
      <c r="Y61" s="7"/>
      <c r="Z61" s="7"/>
      <c r="AA61" s="7">
        <v>8848</v>
      </c>
      <c r="AB61" s="7"/>
      <c r="AC61" s="7"/>
      <c r="AD61" s="7"/>
      <c r="AE61" s="7">
        <v>100</v>
      </c>
      <c r="AF61" s="7"/>
    </row>
    <row r="62" spans="1:32" x14ac:dyDescent="0.15">
      <c r="A62" s="12"/>
      <c r="B62" s="7" t="s">
        <v>83</v>
      </c>
      <c r="C62" s="5">
        <f t="shared" si="1"/>
        <v>2928</v>
      </c>
      <c r="D62" s="7">
        <v>130</v>
      </c>
      <c r="E62" s="7">
        <v>586</v>
      </c>
      <c r="F62" s="7">
        <v>0</v>
      </c>
      <c r="G62" s="7">
        <v>816</v>
      </c>
      <c r="H62" s="8">
        <v>439</v>
      </c>
      <c r="I62" s="7">
        <v>1</v>
      </c>
      <c r="J62" s="7"/>
      <c r="K62" s="7"/>
      <c r="L62" s="7"/>
      <c r="M62" s="7">
        <v>916</v>
      </c>
      <c r="N62" s="6">
        <f t="shared" si="3"/>
        <v>0</v>
      </c>
      <c r="O62" s="7"/>
      <c r="P62" s="7"/>
      <c r="Q62" s="7"/>
      <c r="R62" s="7"/>
      <c r="S62" s="7"/>
      <c r="T62" s="7"/>
      <c r="U62" s="7"/>
      <c r="V62" s="7"/>
      <c r="W62" s="7">
        <v>40</v>
      </c>
      <c r="X62" s="7"/>
      <c r="Y62" s="7"/>
      <c r="Z62" s="7"/>
      <c r="AA62" s="7"/>
      <c r="AB62" s="7"/>
      <c r="AC62" s="7"/>
      <c r="AD62" s="7"/>
      <c r="AE62" s="7"/>
      <c r="AF62" s="7"/>
    </row>
    <row r="63" spans="1:32" x14ac:dyDescent="0.15">
      <c r="A63" s="12"/>
      <c r="B63" s="7" t="s">
        <v>84</v>
      </c>
      <c r="C63" s="5">
        <f t="shared" si="1"/>
        <v>2607</v>
      </c>
      <c r="D63" s="7">
        <v>279</v>
      </c>
      <c r="E63" s="7">
        <v>320</v>
      </c>
      <c r="F63" s="7">
        <v>53</v>
      </c>
      <c r="G63" s="7">
        <v>505</v>
      </c>
      <c r="H63" s="8">
        <v>160</v>
      </c>
      <c r="I63" s="7">
        <v>923</v>
      </c>
      <c r="J63" s="7"/>
      <c r="K63" s="7"/>
      <c r="L63" s="7"/>
      <c r="M63" s="7">
        <v>367</v>
      </c>
      <c r="N63" s="6">
        <f t="shared" si="3"/>
        <v>0</v>
      </c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</row>
    <row r="64" spans="1:32" x14ac:dyDescent="0.15">
      <c r="A64" s="12" t="s">
        <v>85</v>
      </c>
      <c r="B64" s="6" t="s">
        <v>27</v>
      </c>
      <c r="C64" s="5">
        <f t="shared" si="1"/>
        <v>38603.5</v>
      </c>
      <c r="D64" s="6">
        <f t="shared" ref="D64:M64" si="19">SUM(D65:D69)</f>
        <v>3427</v>
      </c>
      <c r="E64" s="6">
        <f t="shared" si="19"/>
        <v>2825</v>
      </c>
      <c r="F64" s="6">
        <f t="shared" si="19"/>
        <v>1295</v>
      </c>
      <c r="G64" s="6">
        <f t="shared" si="19"/>
        <v>1788</v>
      </c>
      <c r="H64" s="6">
        <f t="shared" si="19"/>
        <v>899</v>
      </c>
      <c r="I64" s="6">
        <f t="shared" si="19"/>
        <v>1152</v>
      </c>
      <c r="J64" s="6">
        <v>5416</v>
      </c>
      <c r="K64" s="6">
        <f t="shared" si="19"/>
        <v>28.5</v>
      </c>
      <c r="L64" s="6">
        <f t="shared" si="19"/>
        <v>700</v>
      </c>
      <c r="M64" s="6">
        <f t="shared" si="19"/>
        <v>3481</v>
      </c>
      <c r="N64" s="6">
        <f t="shared" si="3"/>
        <v>3223</v>
      </c>
      <c r="O64" s="6">
        <f t="shared" ref="O64:AF64" si="20">SUM(O65:O69)</f>
        <v>464</v>
      </c>
      <c r="P64" s="6">
        <f t="shared" si="20"/>
        <v>1275</v>
      </c>
      <c r="Q64" s="6">
        <f t="shared" si="20"/>
        <v>0</v>
      </c>
      <c r="R64" s="6">
        <f t="shared" si="20"/>
        <v>0</v>
      </c>
      <c r="S64" s="6">
        <f t="shared" si="20"/>
        <v>341</v>
      </c>
      <c r="T64" s="6">
        <f t="shared" si="20"/>
        <v>400</v>
      </c>
      <c r="U64" s="6">
        <f t="shared" si="20"/>
        <v>743</v>
      </c>
      <c r="V64" s="6">
        <f t="shared" si="20"/>
        <v>0</v>
      </c>
      <c r="W64" s="6">
        <f t="shared" si="20"/>
        <v>25</v>
      </c>
      <c r="X64" s="6">
        <f t="shared" si="20"/>
        <v>0</v>
      </c>
      <c r="Y64" s="6">
        <f t="shared" si="20"/>
        <v>0</v>
      </c>
      <c r="Z64" s="6">
        <f t="shared" si="20"/>
        <v>0</v>
      </c>
      <c r="AA64" s="6">
        <f t="shared" si="20"/>
        <v>14544</v>
      </c>
      <c r="AB64" s="6">
        <f t="shared" si="20"/>
        <v>0</v>
      </c>
      <c r="AC64" s="6">
        <f t="shared" si="20"/>
        <v>-2100</v>
      </c>
      <c r="AD64" s="6">
        <f t="shared" si="20"/>
        <v>1300</v>
      </c>
      <c r="AE64" s="6">
        <f t="shared" si="20"/>
        <v>600</v>
      </c>
      <c r="AF64" s="6">
        <f t="shared" si="20"/>
        <v>0</v>
      </c>
    </row>
    <row r="65" spans="1:32" x14ac:dyDescent="0.15">
      <c r="A65" s="12"/>
      <c r="B65" s="7" t="s">
        <v>36</v>
      </c>
      <c r="C65" s="5">
        <f t="shared" si="1"/>
        <v>29013.5</v>
      </c>
      <c r="D65" s="7">
        <v>2558</v>
      </c>
      <c r="E65" s="7">
        <v>-137</v>
      </c>
      <c r="F65" s="7">
        <v>2114</v>
      </c>
      <c r="G65" s="7">
        <v>169</v>
      </c>
      <c r="H65" s="8">
        <v>542</v>
      </c>
      <c r="I65" s="7">
        <v>327</v>
      </c>
      <c r="J65" s="7">
        <v>5416</v>
      </c>
      <c r="K65" s="7">
        <v>28.5</v>
      </c>
      <c r="L65" s="7">
        <v>700</v>
      </c>
      <c r="M65" s="7">
        <v>714</v>
      </c>
      <c r="N65" s="6">
        <f t="shared" si="3"/>
        <v>3223</v>
      </c>
      <c r="O65" s="7">
        <v>464</v>
      </c>
      <c r="P65" s="7">
        <v>1275</v>
      </c>
      <c r="Q65" s="7"/>
      <c r="R65" s="7"/>
      <c r="S65" s="7">
        <v>341</v>
      </c>
      <c r="T65" s="7">
        <v>400</v>
      </c>
      <c r="U65" s="7">
        <v>743</v>
      </c>
      <c r="V65" s="7"/>
      <c r="W65" s="7">
        <v>15</v>
      </c>
      <c r="X65" s="7"/>
      <c r="Y65" s="7"/>
      <c r="Z65" s="7"/>
      <c r="AA65" s="7">
        <v>14544</v>
      </c>
      <c r="AB65" s="7"/>
      <c r="AC65" s="7">
        <v>-2100</v>
      </c>
      <c r="AD65" s="7">
        <v>400</v>
      </c>
      <c r="AE65" s="7">
        <v>500</v>
      </c>
      <c r="AF65" s="7"/>
    </row>
    <row r="66" spans="1:32" x14ac:dyDescent="0.15">
      <c r="A66" s="12"/>
      <c r="B66" s="7" t="s">
        <v>86</v>
      </c>
      <c r="C66" s="5">
        <f t="shared" si="1"/>
        <v>2109</v>
      </c>
      <c r="D66" s="7">
        <v>18</v>
      </c>
      <c r="E66" s="7">
        <v>239</v>
      </c>
      <c r="F66" s="7">
        <v>154</v>
      </c>
      <c r="G66" s="7">
        <v>56</v>
      </c>
      <c r="H66" s="8">
        <v>-14</v>
      </c>
      <c r="I66" s="7">
        <v>369</v>
      </c>
      <c r="J66" s="7"/>
      <c r="K66" s="7"/>
      <c r="L66" s="7"/>
      <c r="M66" s="7">
        <v>687</v>
      </c>
      <c r="N66" s="6">
        <f t="shared" si="3"/>
        <v>0</v>
      </c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>
        <v>500</v>
      </c>
      <c r="AE66" s="7">
        <v>100</v>
      </c>
      <c r="AF66" s="7"/>
    </row>
    <row r="67" spans="1:32" x14ac:dyDescent="0.15">
      <c r="A67" s="12"/>
      <c r="B67" s="7" t="s">
        <v>87</v>
      </c>
      <c r="C67" s="5">
        <f t="shared" si="1"/>
        <v>1046</v>
      </c>
      <c r="D67" s="7">
        <v>-71</v>
      </c>
      <c r="E67" s="7">
        <v>414</v>
      </c>
      <c r="F67" s="7">
        <v>0</v>
      </c>
      <c r="G67" s="7">
        <v>169</v>
      </c>
      <c r="H67" s="8">
        <v>0</v>
      </c>
      <c r="I67" s="7">
        <v>198</v>
      </c>
      <c r="J67" s="7"/>
      <c r="K67" s="7"/>
      <c r="L67" s="7"/>
      <c r="M67" s="7">
        <v>326</v>
      </c>
      <c r="N67" s="6">
        <f t="shared" si="3"/>
        <v>0</v>
      </c>
      <c r="O67" s="7"/>
      <c r="P67" s="7"/>
      <c r="Q67" s="7"/>
      <c r="R67" s="7"/>
      <c r="S67" s="7"/>
      <c r="T67" s="7"/>
      <c r="U67" s="7"/>
      <c r="V67" s="7"/>
      <c r="W67" s="7">
        <v>10</v>
      </c>
      <c r="X67" s="7"/>
      <c r="Y67" s="7"/>
      <c r="Z67" s="7"/>
      <c r="AA67" s="7"/>
      <c r="AB67" s="7"/>
      <c r="AC67" s="7"/>
      <c r="AD67" s="7"/>
      <c r="AE67" s="7"/>
      <c r="AF67" s="7"/>
    </row>
    <row r="68" spans="1:32" x14ac:dyDescent="0.15">
      <c r="A68" s="12"/>
      <c r="B68" s="7" t="s">
        <v>88</v>
      </c>
      <c r="C68" s="5">
        <f t="shared" si="1"/>
        <v>684</v>
      </c>
      <c r="D68" s="7">
        <v>0</v>
      </c>
      <c r="E68" s="7">
        <v>424</v>
      </c>
      <c r="F68" s="7">
        <v>-1016</v>
      </c>
      <c r="G68" s="7">
        <v>328</v>
      </c>
      <c r="H68" s="8">
        <v>19</v>
      </c>
      <c r="I68" s="7">
        <v>257</v>
      </c>
      <c r="J68" s="7"/>
      <c r="K68" s="7"/>
      <c r="L68" s="7"/>
      <c r="M68" s="7">
        <v>272</v>
      </c>
      <c r="N68" s="6">
        <f t="shared" si="3"/>
        <v>0</v>
      </c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>
        <v>400</v>
      </c>
      <c r="AE68" s="7"/>
      <c r="AF68" s="7"/>
    </row>
    <row r="69" spans="1:32" x14ac:dyDescent="0.15">
      <c r="A69" s="12"/>
      <c r="B69" s="7" t="s">
        <v>89</v>
      </c>
      <c r="C69" s="5">
        <f t="shared" si="1"/>
        <v>5751</v>
      </c>
      <c r="D69" s="7">
        <v>922</v>
      </c>
      <c r="E69" s="7">
        <v>1885</v>
      </c>
      <c r="F69" s="7">
        <v>43</v>
      </c>
      <c r="G69" s="7">
        <v>1066</v>
      </c>
      <c r="H69" s="8">
        <v>352</v>
      </c>
      <c r="I69" s="7">
        <v>1</v>
      </c>
      <c r="J69" s="7"/>
      <c r="K69" s="7"/>
      <c r="L69" s="7"/>
      <c r="M69" s="7">
        <v>1482</v>
      </c>
      <c r="N69" s="6">
        <f t="shared" si="3"/>
        <v>0</v>
      </c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</row>
    <row r="70" spans="1:32" x14ac:dyDescent="0.15">
      <c r="A70" s="12" t="s">
        <v>90</v>
      </c>
      <c r="B70" s="6" t="s">
        <v>27</v>
      </c>
      <c r="C70" s="5">
        <f t="shared" si="1"/>
        <v>26699</v>
      </c>
      <c r="D70" s="6">
        <f t="shared" ref="D70:M70" si="21">SUM(D71:D80)</f>
        <v>227</v>
      </c>
      <c r="E70" s="6">
        <f t="shared" si="21"/>
        <v>1224</v>
      </c>
      <c r="F70" s="6">
        <f t="shared" si="21"/>
        <v>312</v>
      </c>
      <c r="G70" s="6">
        <f t="shared" si="21"/>
        <v>1016</v>
      </c>
      <c r="H70" s="6">
        <f t="shared" si="21"/>
        <v>917</v>
      </c>
      <c r="I70" s="6">
        <f t="shared" si="21"/>
        <v>3185</v>
      </c>
      <c r="J70" s="6">
        <v>8444</v>
      </c>
      <c r="K70" s="6">
        <f t="shared" si="21"/>
        <v>0</v>
      </c>
      <c r="L70" s="6">
        <f t="shared" si="21"/>
        <v>260</v>
      </c>
      <c r="M70" s="6">
        <f t="shared" si="21"/>
        <v>4051</v>
      </c>
      <c r="N70" s="6">
        <f t="shared" si="3"/>
        <v>1463</v>
      </c>
      <c r="O70" s="6">
        <f t="shared" ref="O70:AF70" si="22">SUM(O71:O80)</f>
        <v>0</v>
      </c>
      <c r="P70" s="6">
        <f t="shared" si="22"/>
        <v>1263</v>
      </c>
      <c r="Q70" s="6">
        <f t="shared" si="22"/>
        <v>0</v>
      </c>
      <c r="R70" s="6">
        <f t="shared" si="22"/>
        <v>0</v>
      </c>
      <c r="S70" s="6">
        <f t="shared" si="22"/>
        <v>0</v>
      </c>
      <c r="T70" s="6">
        <f t="shared" si="22"/>
        <v>120</v>
      </c>
      <c r="U70" s="6">
        <f t="shared" si="22"/>
        <v>80</v>
      </c>
      <c r="V70" s="6">
        <f t="shared" si="22"/>
        <v>0</v>
      </c>
      <c r="W70" s="6">
        <f t="shared" si="22"/>
        <v>0</v>
      </c>
      <c r="X70" s="6">
        <f t="shared" si="22"/>
        <v>0</v>
      </c>
      <c r="Y70" s="6">
        <f t="shared" si="22"/>
        <v>0</v>
      </c>
      <c r="Z70" s="6">
        <f t="shared" si="22"/>
        <v>200</v>
      </c>
      <c r="AA70" s="6">
        <f t="shared" si="22"/>
        <v>2786</v>
      </c>
      <c r="AB70" s="6">
        <f t="shared" si="22"/>
        <v>0</v>
      </c>
      <c r="AC70" s="6">
        <f t="shared" si="22"/>
        <v>1983</v>
      </c>
      <c r="AD70" s="6">
        <f t="shared" si="22"/>
        <v>406</v>
      </c>
      <c r="AE70" s="6">
        <f t="shared" si="22"/>
        <v>100</v>
      </c>
      <c r="AF70" s="6">
        <f t="shared" si="22"/>
        <v>125</v>
      </c>
    </row>
    <row r="71" spans="1:32" x14ac:dyDescent="0.15">
      <c r="A71" s="12"/>
      <c r="B71" s="7" t="s">
        <v>36</v>
      </c>
      <c r="C71" s="5">
        <f t="shared" ref="C71:C121" si="23">D71+E71+F71+G71+H71+I71+K71+L71+M71+N71+V71+W71+X71+Y71+Z71+AA71+AB71+AC71+AD71+AE71+AF71+J71</f>
        <v>17102</v>
      </c>
      <c r="D71" s="7">
        <v>34</v>
      </c>
      <c r="E71" s="7">
        <v>137</v>
      </c>
      <c r="F71" s="7">
        <v>0</v>
      </c>
      <c r="G71" s="7">
        <v>0</v>
      </c>
      <c r="H71" s="8">
        <v>0</v>
      </c>
      <c r="I71" s="7">
        <v>411</v>
      </c>
      <c r="J71" s="7">
        <v>8444</v>
      </c>
      <c r="K71" s="7"/>
      <c r="L71" s="7">
        <v>260</v>
      </c>
      <c r="M71" s="7">
        <v>653</v>
      </c>
      <c r="N71" s="6">
        <f t="shared" ref="N71:N121" si="24">O71+P71+Q71+R71+S71+T71+U71</f>
        <v>1463</v>
      </c>
      <c r="O71" s="7"/>
      <c r="P71" s="7">
        <v>1263</v>
      </c>
      <c r="Q71" s="7"/>
      <c r="R71" s="7"/>
      <c r="S71" s="7"/>
      <c r="T71" s="7">
        <v>120</v>
      </c>
      <c r="U71" s="7">
        <v>80</v>
      </c>
      <c r="V71" s="7"/>
      <c r="W71" s="7"/>
      <c r="X71" s="7"/>
      <c r="Y71" s="7"/>
      <c r="Z71" s="7">
        <v>200</v>
      </c>
      <c r="AA71" s="7">
        <v>2786</v>
      </c>
      <c r="AB71" s="7"/>
      <c r="AC71" s="7">
        <v>1983</v>
      </c>
      <c r="AD71" s="7">
        <v>606</v>
      </c>
      <c r="AE71" s="7"/>
      <c r="AF71" s="7">
        <v>125</v>
      </c>
    </row>
    <row r="72" spans="1:32" x14ac:dyDescent="0.15">
      <c r="A72" s="12"/>
      <c r="B72" s="7" t="s">
        <v>91</v>
      </c>
      <c r="C72" s="5">
        <f t="shared" si="23"/>
        <v>834</v>
      </c>
      <c r="D72" s="7">
        <v>0</v>
      </c>
      <c r="E72" s="7">
        <v>29</v>
      </c>
      <c r="F72" s="7">
        <v>0</v>
      </c>
      <c r="G72" s="7">
        <v>265</v>
      </c>
      <c r="H72" s="8">
        <v>84</v>
      </c>
      <c r="I72" s="7">
        <v>147</v>
      </c>
      <c r="J72" s="7"/>
      <c r="K72" s="7"/>
      <c r="L72" s="7"/>
      <c r="M72" s="7">
        <v>309</v>
      </c>
      <c r="N72" s="6">
        <f t="shared" si="24"/>
        <v>0</v>
      </c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</row>
    <row r="73" spans="1:32" x14ac:dyDescent="0.15">
      <c r="A73" s="12"/>
      <c r="B73" s="7" t="s">
        <v>92</v>
      </c>
      <c r="C73" s="5">
        <f t="shared" si="23"/>
        <v>1562</v>
      </c>
      <c r="D73" s="7">
        <v>19</v>
      </c>
      <c r="E73" s="7">
        <v>37</v>
      </c>
      <c r="F73" s="7">
        <v>0</v>
      </c>
      <c r="G73" s="7">
        <v>41</v>
      </c>
      <c r="H73" s="8">
        <v>102</v>
      </c>
      <c r="I73" s="7">
        <v>841</v>
      </c>
      <c r="J73" s="7"/>
      <c r="K73" s="7"/>
      <c r="L73" s="7"/>
      <c r="M73" s="7">
        <v>422</v>
      </c>
      <c r="N73" s="6">
        <f t="shared" si="24"/>
        <v>0</v>
      </c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>
        <v>100</v>
      </c>
      <c r="AF73" s="7"/>
    </row>
    <row r="74" spans="1:32" x14ac:dyDescent="0.15">
      <c r="A74" s="12"/>
      <c r="B74" s="7" t="s">
        <v>93</v>
      </c>
      <c r="C74" s="5">
        <f t="shared" si="23"/>
        <v>1267</v>
      </c>
      <c r="D74" s="7">
        <v>0</v>
      </c>
      <c r="E74" s="7">
        <v>158</v>
      </c>
      <c r="F74" s="7">
        <v>0</v>
      </c>
      <c r="G74" s="7">
        <v>0</v>
      </c>
      <c r="H74" s="8">
        <v>24</v>
      </c>
      <c r="I74" s="7">
        <v>535</v>
      </c>
      <c r="J74" s="7"/>
      <c r="K74" s="7"/>
      <c r="L74" s="7"/>
      <c r="M74" s="7">
        <v>450</v>
      </c>
      <c r="N74" s="6">
        <f t="shared" si="24"/>
        <v>0</v>
      </c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>
        <v>100</v>
      </c>
      <c r="AE74" s="7"/>
      <c r="AF74" s="7"/>
    </row>
    <row r="75" spans="1:32" x14ac:dyDescent="0.15">
      <c r="A75" s="12"/>
      <c r="B75" s="7" t="s">
        <v>94</v>
      </c>
      <c r="C75" s="5">
        <f t="shared" si="23"/>
        <v>545</v>
      </c>
      <c r="D75" s="7">
        <v>36</v>
      </c>
      <c r="E75" s="7">
        <v>0</v>
      </c>
      <c r="F75" s="7">
        <v>0</v>
      </c>
      <c r="G75" s="7">
        <v>0</v>
      </c>
      <c r="H75" s="8">
        <v>0</v>
      </c>
      <c r="I75" s="7">
        <v>269</v>
      </c>
      <c r="J75" s="7"/>
      <c r="K75" s="7"/>
      <c r="L75" s="7"/>
      <c r="M75" s="7">
        <v>240</v>
      </c>
      <c r="N75" s="6">
        <f t="shared" si="24"/>
        <v>0</v>
      </c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</row>
    <row r="76" spans="1:32" x14ac:dyDescent="0.15">
      <c r="A76" s="12"/>
      <c r="B76" s="7" t="s">
        <v>95</v>
      </c>
      <c r="C76" s="5">
        <f t="shared" si="23"/>
        <v>1314</v>
      </c>
      <c r="D76" s="7">
        <v>0</v>
      </c>
      <c r="E76" s="7">
        <v>298</v>
      </c>
      <c r="F76" s="7">
        <v>52</v>
      </c>
      <c r="G76" s="7">
        <v>199</v>
      </c>
      <c r="H76" s="8">
        <v>62</v>
      </c>
      <c r="I76" s="7"/>
      <c r="J76" s="7"/>
      <c r="K76" s="7"/>
      <c r="L76" s="7"/>
      <c r="M76" s="7">
        <v>703</v>
      </c>
      <c r="N76" s="6">
        <f t="shared" si="24"/>
        <v>0</v>
      </c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</row>
    <row r="77" spans="1:32" x14ac:dyDescent="0.15">
      <c r="A77" s="12"/>
      <c r="B77" s="7" t="s">
        <v>96</v>
      </c>
      <c r="C77" s="5">
        <f t="shared" si="23"/>
        <v>-303</v>
      </c>
      <c r="D77" s="7">
        <v>-5</v>
      </c>
      <c r="E77" s="7">
        <v>32</v>
      </c>
      <c r="F77" s="7">
        <v>0</v>
      </c>
      <c r="G77" s="7">
        <v>52</v>
      </c>
      <c r="H77" s="8">
        <v>0</v>
      </c>
      <c r="I77" s="7"/>
      <c r="J77" s="7"/>
      <c r="K77" s="7"/>
      <c r="L77" s="7"/>
      <c r="M77" s="7">
        <v>218</v>
      </c>
      <c r="N77" s="6">
        <f t="shared" si="24"/>
        <v>0</v>
      </c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>
        <v>-600</v>
      </c>
      <c r="AE77" s="7"/>
      <c r="AF77" s="7"/>
    </row>
    <row r="78" spans="1:32" x14ac:dyDescent="0.15">
      <c r="A78" s="12"/>
      <c r="B78" s="7" t="s">
        <v>97</v>
      </c>
      <c r="C78" s="5">
        <f t="shared" si="23"/>
        <v>1812</v>
      </c>
      <c r="D78" s="7">
        <v>0</v>
      </c>
      <c r="E78" s="7">
        <v>92</v>
      </c>
      <c r="F78" s="7">
        <v>0</v>
      </c>
      <c r="G78" s="7">
        <v>64</v>
      </c>
      <c r="H78" s="8">
        <v>268</v>
      </c>
      <c r="I78" s="7">
        <v>975</v>
      </c>
      <c r="J78" s="7"/>
      <c r="K78" s="7"/>
      <c r="L78" s="7"/>
      <c r="M78" s="7">
        <v>413</v>
      </c>
      <c r="N78" s="6">
        <f t="shared" si="24"/>
        <v>0</v>
      </c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</row>
    <row r="79" spans="1:32" x14ac:dyDescent="0.15">
      <c r="A79" s="12"/>
      <c r="B79" s="7" t="s">
        <v>98</v>
      </c>
      <c r="C79" s="5">
        <f t="shared" si="23"/>
        <v>1556</v>
      </c>
      <c r="D79" s="7">
        <v>110</v>
      </c>
      <c r="E79" s="7">
        <v>378</v>
      </c>
      <c r="F79" s="7">
        <v>74</v>
      </c>
      <c r="G79" s="7">
        <v>102</v>
      </c>
      <c r="H79" s="8">
        <v>107</v>
      </c>
      <c r="I79" s="7">
        <v>7</v>
      </c>
      <c r="J79" s="7"/>
      <c r="K79" s="7"/>
      <c r="L79" s="7"/>
      <c r="M79" s="7">
        <v>478</v>
      </c>
      <c r="N79" s="6">
        <f t="shared" si="24"/>
        <v>0</v>
      </c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>
        <v>300</v>
      </c>
      <c r="AE79" s="7"/>
      <c r="AF79" s="7"/>
    </row>
    <row r="80" spans="1:32" x14ac:dyDescent="0.15">
      <c r="A80" s="12"/>
      <c r="B80" s="7" t="s">
        <v>99</v>
      </c>
      <c r="C80" s="5">
        <f t="shared" si="23"/>
        <v>1010</v>
      </c>
      <c r="D80" s="7">
        <v>33</v>
      </c>
      <c r="E80" s="7">
        <v>63</v>
      </c>
      <c r="F80" s="7">
        <v>186</v>
      </c>
      <c r="G80" s="7">
        <v>293</v>
      </c>
      <c r="H80" s="8">
        <v>270</v>
      </c>
      <c r="I80" s="7"/>
      <c r="J80" s="7"/>
      <c r="K80" s="7"/>
      <c r="L80" s="7"/>
      <c r="M80" s="7">
        <v>165</v>
      </c>
      <c r="N80" s="6">
        <f t="shared" si="24"/>
        <v>0</v>
      </c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</row>
    <row r="81" spans="1:32" x14ac:dyDescent="0.15">
      <c r="A81" s="12" t="s">
        <v>100</v>
      </c>
      <c r="B81" s="6" t="s">
        <v>27</v>
      </c>
      <c r="C81" s="5">
        <f t="shared" si="23"/>
        <v>40848</v>
      </c>
      <c r="D81" s="6">
        <f t="shared" ref="D81:M81" si="25">SUM(D82:D91)</f>
        <v>-175</v>
      </c>
      <c r="E81" s="6">
        <f t="shared" si="25"/>
        <v>3830</v>
      </c>
      <c r="F81" s="6">
        <f t="shared" si="25"/>
        <v>123</v>
      </c>
      <c r="G81" s="6">
        <f t="shared" si="25"/>
        <v>1824</v>
      </c>
      <c r="H81" s="6">
        <f t="shared" si="25"/>
        <v>877</v>
      </c>
      <c r="I81" s="6">
        <f t="shared" si="25"/>
        <v>3723</v>
      </c>
      <c r="J81" s="6">
        <v>9902</v>
      </c>
      <c r="K81" s="6">
        <f t="shared" si="25"/>
        <v>0</v>
      </c>
      <c r="L81" s="6">
        <f t="shared" si="25"/>
        <v>300</v>
      </c>
      <c r="M81" s="6">
        <f t="shared" si="25"/>
        <v>1861</v>
      </c>
      <c r="N81" s="6">
        <f t="shared" si="24"/>
        <v>8099</v>
      </c>
      <c r="O81" s="6">
        <f t="shared" ref="O81:AF81" si="26">SUM(O82:O91)</f>
        <v>6224</v>
      </c>
      <c r="P81" s="6">
        <f t="shared" si="26"/>
        <v>1321</v>
      </c>
      <c r="Q81" s="6">
        <f t="shared" si="26"/>
        <v>0</v>
      </c>
      <c r="R81" s="6">
        <f t="shared" si="26"/>
        <v>200</v>
      </c>
      <c r="S81" s="6">
        <f t="shared" si="26"/>
        <v>0</v>
      </c>
      <c r="T81" s="6">
        <f t="shared" si="26"/>
        <v>120</v>
      </c>
      <c r="U81" s="6">
        <f t="shared" si="26"/>
        <v>234</v>
      </c>
      <c r="V81" s="6">
        <f t="shared" si="26"/>
        <v>17</v>
      </c>
      <c r="W81" s="6">
        <f t="shared" si="26"/>
        <v>0</v>
      </c>
      <c r="X81" s="6">
        <f t="shared" si="26"/>
        <v>0</v>
      </c>
      <c r="Y81" s="6">
        <f t="shared" si="26"/>
        <v>0</v>
      </c>
      <c r="Z81" s="6">
        <f t="shared" si="26"/>
        <v>0</v>
      </c>
      <c r="AA81" s="6">
        <f t="shared" si="26"/>
        <v>8267</v>
      </c>
      <c r="AB81" s="6">
        <f t="shared" si="26"/>
        <v>0</v>
      </c>
      <c r="AC81" s="6">
        <f t="shared" si="26"/>
        <v>0</v>
      </c>
      <c r="AD81" s="6">
        <f t="shared" si="26"/>
        <v>1600</v>
      </c>
      <c r="AE81" s="6">
        <f t="shared" si="26"/>
        <v>600</v>
      </c>
      <c r="AF81" s="6">
        <f t="shared" si="26"/>
        <v>0</v>
      </c>
    </row>
    <row r="82" spans="1:32" x14ac:dyDescent="0.15">
      <c r="A82" s="12"/>
      <c r="B82" s="7" t="s">
        <v>36</v>
      </c>
      <c r="C82" s="5">
        <f t="shared" si="23"/>
        <v>29967</v>
      </c>
      <c r="D82" s="7">
        <v>-69</v>
      </c>
      <c r="E82" s="7">
        <v>794</v>
      </c>
      <c r="F82" s="7">
        <v>0</v>
      </c>
      <c r="G82" s="7">
        <v>482</v>
      </c>
      <c r="H82" s="8">
        <v>168</v>
      </c>
      <c r="I82" s="7">
        <v>1057</v>
      </c>
      <c r="J82" s="7">
        <v>9902</v>
      </c>
      <c r="K82" s="7"/>
      <c r="L82" s="7">
        <v>300</v>
      </c>
      <c r="M82" s="7">
        <v>350</v>
      </c>
      <c r="N82" s="6">
        <f t="shared" si="24"/>
        <v>8099</v>
      </c>
      <c r="O82" s="7">
        <v>6224</v>
      </c>
      <c r="P82" s="7">
        <v>1321</v>
      </c>
      <c r="Q82" s="7"/>
      <c r="R82" s="7">
        <v>200</v>
      </c>
      <c r="S82" s="7"/>
      <c r="T82" s="7">
        <v>120</v>
      </c>
      <c r="U82" s="7">
        <v>234</v>
      </c>
      <c r="V82" s="7">
        <v>17</v>
      </c>
      <c r="W82" s="7"/>
      <c r="X82" s="7"/>
      <c r="Y82" s="7"/>
      <c r="Z82" s="7"/>
      <c r="AA82" s="7">
        <v>8267</v>
      </c>
      <c r="AB82" s="7"/>
      <c r="AC82" s="7"/>
      <c r="AD82" s="7"/>
      <c r="AE82" s="7">
        <v>600</v>
      </c>
      <c r="AF82" s="7"/>
    </row>
    <row r="83" spans="1:32" x14ac:dyDescent="0.15">
      <c r="A83" s="12"/>
      <c r="B83" s="7" t="s">
        <v>101</v>
      </c>
      <c r="C83" s="5">
        <f t="shared" si="23"/>
        <v>742</v>
      </c>
      <c r="D83" s="7">
        <v>-100</v>
      </c>
      <c r="E83" s="7">
        <v>387</v>
      </c>
      <c r="F83" s="7">
        <v>60</v>
      </c>
      <c r="G83" s="7">
        <v>216</v>
      </c>
      <c r="H83" s="8">
        <v>64</v>
      </c>
      <c r="I83" s="7"/>
      <c r="J83" s="7"/>
      <c r="K83" s="7"/>
      <c r="L83" s="7"/>
      <c r="M83" s="7">
        <v>15</v>
      </c>
      <c r="N83" s="6">
        <f t="shared" si="24"/>
        <v>0</v>
      </c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>
        <v>100</v>
      </c>
      <c r="AE83" s="7"/>
      <c r="AF83" s="7"/>
    </row>
    <row r="84" spans="1:32" x14ac:dyDescent="0.15">
      <c r="A84" s="12"/>
      <c r="B84" s="7" t="s">
        <v>102</v>
      </c>
      <c r="C84" s="5">
        <f t="shared" si="23"/>
        <v>1790</v>
      </c>
      <c r="D84" s="7">
        <v>-33</v>
      </c>
      <c r="E84" s="7">
        <v>337</v>
      </c>
      <c r="F84" s="7">
        <v>26</v>
      </c>
      <c r="G84" s="7">
        <v>213</v>
      </c>
      <c r="H84" s="8">
        <v>86</v>
      </c>
      <c r="I84" s="7">
        <v>693</v>
      </c>
      <c r="J84" s="7"/>
      <c r="K84" s="7"/>
      <c r="L84" s="7"/>
      <c r="M84" s="7">
        <v>468</v>
      </c>
      <c r="N84" s="6">
        <f t="shared" si="24"/>
        <v>0</v>
      </c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</row>
    <row r="85" spans="1:32" x14ac:dyDescent="0.15">
      <c r="A85" s="12"/>
      <c r="B85" s="7" t="s">
        <v>103</v>
      </c>
      <c r="C85" s="5">
        <f t="shared" si="23"/>
        <v>1055</v>
      </c>
      <c r="D85" s="7">
        <v>33</v>
      </c>
      <c r="E85" s="7">
        <v>426</v>
      </c>
      <c r="F85" s="7">
        <v>0</v>
      </c>
      <c r="G85" s="7">
        <v>69</v>
      </c>
      <c r="H85" s="8">
        <v>-103</v>
      </c>
      <c r="I85" s="7">
        <v>529</v>
      </c>
      <c r="J85" s="7"/>
      <c r="K85" s="7"/>
      <c r="L85" s="7"/>
      <c r="M85" s="7">
        <v>101</v>
      </c>
      <c r="N85" s="6">
        <f t="shared" si="24"/>
        <v>0</v>
      </c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</row>
    <row r="86" spans="1:32" x14ac:dyDescent="0.15">
      <c r="A86" s="12"/>
      <c r="B86" s="7" t="s">
        <v>104</v>
      </c>
      <c r="C86" s="5">
        <f t="shared" si="23"/>
        <v>2888</v>
      </c>
      <c r="D86" s="7">
        <v>112</v>
      </c>
      <c r="E86" s="7">
        <v>385</v>
      </c>
      <c r="F86" s="7">
        <v>17</v>
      </c>
      <c r="G86" s="7">
        <v>431</v>
      </c>
      <c r="H86" s="8">
        <v>279</v>
      </c>
      <c r="I86" s="7">
        <v>485</v>
      </c>
      <c r="J86" s="7"/>
      <c r="K86" s="7"/>
      <c r="L86" s="7"/>
      <c r="M86" s="7">
        <v>79</v>
      </c>
      <c r="N86" s="6">
        <f t="shared" si="24"/>
        <v>0</v>
      </c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>
        <v>1100</v>
      </c>
      <c r="AE86" s="7"/>
      <c r="AF86" s="7"/>
    </row>
    <row r="87" spans="1:32" x14ac:dyDescent="0.15">
      <c r="A87" s="12"/>
      <c r="B87" s="7" t="s">
        <v>105</v>
      </c>
      <c r="C87" s="5">
        <f t="shared" si="23"/>
        <v>1265</v>
      </c>
      <c r="D87" s="7">
        <v>-12</v>
      </c>
      <c r="E87" s="7">
        <v>181</v>
      </c>
      <c r="F87" s="7">
        <v>0</v>
      </c>
      <c r="G87" s="7">
        <v>109</v>
      </c>
      <c r="H87" s="8">
        <v>43</v>
      </c>
      <c r="I87" s="7">
        <v>644</v>
      </c>
      <c r="J87" s="7"/>
      <c r="K87" s="7"/>
      <c r="L87" s="7"/>
      <c r="M87" s="7">
        <v>100</v>
      </c>
      <c r="N87" s="6">
        <f t="shared" si="24"/>
        <v>0</v>
      </c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>
        <v>200</v>
      </c>
      <c r="AE87" s="7"/>
      <c r="AF87" s="7"/>
    </row>
    <row r="88" spans="1:32" x14ac:dyDescent="0.15">
      <c r="A88" s="12"/>
      <c r="B88" s="7" t="s">
        <v>106</v>
      </c>
      <c r="C88" s="5">
        <f t="shared" si="23"/>
        <v>120</v>
      </c>
      <c r="D88" s="7">
        <v>-1</v>
      </c>
      <c r="E88" s="7">
        <v>121</v>
      </c>
      <c r="F88" s="7">
        <v>0</v>
      </c>
      <c r="G88" s="7">
        <v>0</v>
      </c>
      <c r="H88" s="8">
        <v>0</v>
      </c>
      <c r="I88" s="7"/>
      <c r="J88" s="7"/>
      <c r="K88" s="7"/>
      <c r="L88" s="7"/>
      <c r="M88" s="7"/>
      <c r="N88" s="6">
        <f t="shared" si="24"/>
        <v>0</v>
      </c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</row>
    <row r="89" spans="1:32" x14ac:dyDescent="0.15">
      <c r="A89" s="12"/>
      <c r="B89" s="7" t="s">
        <v>107</v>
      </c>
      <c r="C89" s="5">
        <f t="shared" si="23"/>
        <v>610</v>
      </c>
      <c r="D89" s="7">
        <v>-20</v>
      </c>
      <c r="E89" s="7">
        <v>285</v>
      </c>
      <c r="F89" s="7">
        <v>0</v>
      </c>
      <c r="G89" s="7">
        <v>0</v>
      </c>
      <c r="H89" s="8">
        <v>0</v>
      </c>
      <c r="I89" s="7"/>
      <c r="J89" s="7"/>
      <c r="K89" s="7"/>
      <c r="L89" s="7"/>
      <c r="M89" s="7">
        <v>345</v>
      </c>
      <c r="N89" s="6">
        <f t="shared" si="24"/>
        <v>0</v>
      </c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</row>
    <row r="90" spans="1:32" x14ac:dyDescent="0.15">
      <c r="A90" s="12"/>
      <c r="B90" s="7" t="s">
        <v>108</v>
      </c>
      <c r="C90" s="5">
        <f t="shared" si="23"/>
        <v>752</v>
      </c>
      <c r="D90" s="7">
        <v>-25</v>
      </c>
      <c r="E90" s="7">
        <v>332</v>
      </c>
      <c r="F90" s="7">
        <v>0</v>
      </c>
      <c r="G90" s="7">
        <v>154</v>
      </c>
      <c r="H90" s="8">
        <v>72</v>
      </c>
      <c r="I90" s="7"/>
      <c r="J90" s="7"/>
      <c r="K90" s="7"/>
      <c r="L90" s="7"/>
      <c r="M90" s="7">
        <v>219</v>
      </c>
      <c r="N90" s="6">
        <f t="shared" si="24"/>
        <v>0</v>
      </c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</row>
    <row r="91" spans="1:32" x14ac:dyDescent="0.15">
      <c r="A91" s="12"/>
      <c r="B91" s="7" t="s">
        <v>109</v>
      </c>
      <c r="C91" s="5">
        <f t="shared" si="23"/>
        <v>1659</v>
      </c>
      <c r="D91" s="7">
        <v>-60</v>
      </c>
      <c r="E91" s="7">
        <v>582</v>
      </c>
      <c r="F91" s="7">
        <v>20</v>
      </c>
      <c r="G91" s="7">
        <v>150</v>
      </c>
      <c r="H91" s="8">
        <v>268</v>
      </c>
      <c r="I91" s="7">
        <v>315</v>
      </c>
      <c r="J91" s="7"/>
      <c r="K91" s="7"/>
      <c r="L91" s="7"/>
      <c r="M91" s="7">
        <v>184</v>
      </c>
      <c r="N91" s="6">
        <f t="shared" si="24"/>
        <v>0</v>
      </c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>
        <v>200</v>
      </c>
      <c r="AE91" s="7"/>
      <c r="AF91" s="7"/>
    </row>
    <row r="92" spans="1:32" x14ac:dyDescent="0.15">
      <c r="A92" s="12" t="s">
        <v>110</v>
      </c>
      <c r="B92" s="6" t="s">
        <v>27</v>
      </c>
      <c r="C92" s="5">
        <f t="shared" si="23"/>
        <v>23865</v>
      </c>
      <c r="D92" s="6">
        <f t="shared" ref="D92:M92" si="27">SUM(D93:D105)</f>
        <v>1074</v>
      </c>
      <c r="E92" s="6">
        <f t="shared" si="27"/>
        <v>2119</v>
      </c>
      <c r="F92" s="6">
        <f t="shared" si="27"/>
        <v>1852</v>
      </c>
      <c r="G92" s="6">
        <f t="shared" si="27"/>
        <v>772</v>
      </c>
      <c r="H92" s="6">
        <f t="shared" si="27"/>
        <v>3240</v>
      </c>
      <c r="I92" s="6">
        <f t="shared" si="27"/>
        <v>3733</v>
      </c>
      <c r="J92" s="6"/>
      <c r="K92" s="6">
        <f t="shared" si="27"/>
        <v>57</v>
      </c>
      <c r="L92" s="6">
        <f t="shared" si="27"/>
        <v>400</v>
      </c>
      <c r="M92" s="6">
        <f t="shared" si="27"/>
        <v>2419</v>
      </c>
      <c r="N92" s="6">
        <f t="shared" si="24"/>
        <v>5500</v>
      </c>
      <c r="O92" s="6">
        <f t="shared" ref="O92:AF92" si="28">SUM(O93:O105)</f>
        <v>2872</v>
      </c>
      <c r="P92" s="6">
        <f t="shared" si="28"/>
        <v>1561</v>
      </c>
      <c r="Q92" s="6">
        <f t="shared" si="28"/>
        <v>0</v>
      </c>
      <c r="R92" s="6">
        <f t="shared" si="28"/>
        <v>125</v>
      </c>
      <c r="S92" s="6">
        <f t="shared" si="28"/>
        <v>0</v>
      </c>
      <c r="T92" s="6">
        <f t="shared" si="28"/>
        <v>560</v>
      </c>
      <c r="U92" s="6">
        <f t="shared" si="28"/>
        <v>382</v>
      </c>
      <c r="V92" s="6">
        <f t="shared" si="28"/>
        <v>0</v>
      </c>
      <c r="W92" s="6">
        <f t="shared" si="28"/>
        <v>30</v>
      </c>
      <c r="X92" s="6">
        <f t="shared" si="28"/>
        <v>0</v>
      </c>
      <c r="Y92" s="6">
        <f t="shared" si="28"/>
        <v>0</v>
      </c>
      <c r="Z92" s="6">
        <f t="shared" si="28"/>
        <v>0</v>
      </c>
      <c r="AA92" s="6">
        <f t="shared" si="28"/>
        <v>1844</v>
      </c>
      <c r="AB92" s="6">
        <f t="shared" si="28"/>
        <v>0</v>
      </c>
      <c r="AC92" s="6">
        <f t="shared" si="28"/>
        <v>0</v>
      </c>
      <c r="AD92" s="6">
        <f t="shared" si="28"/>
        <v>300</v>
      </c>
      <c r="AE92" s="6">
        <f t="shared" si="28"/>
        <v>400</v>
      </c>
      <c r="AF92" s="6">
        <f t="shared" si="28"/>
        <v>125</v>
      </c>
    </row>
    <row r="93" spans="1:32" x14ac:dyDescent="0.15">
      <c r="A93" s="12"/>
      <c r="B93" s="7" t="s">
        <v>36</v>
      </c>
      <c r="C93" s="5">
        <f t="shared" si="23"/>
        <v>8448</v>
      </c>
      <c r="D93" s="7">
        <v>75</v>
      </c>
      <c r="E93" s="7">
        <v>91</v>
      </c>
      <c r="F93" s="7">
        <v>0</v>
      </c>
      <c r="G93" s="7">
        <v>0</v>
      </c>
      <c r="H93" s="8">
        <v>33</v>
      </c>
      <c r="I93" s="7"/>
      <c r="J93" s="7"/>
      <c r="K93" s="7">
        <v>57</v>
      </c>
      <c r="L93" s="7">
        <v>400</v>
      </c>
      <c r="M93" s="7">
        <v>23</v>
      </c>
      <c r="N93" s="6">
        <f t="shared" si="24"/>
        <v>5500</v>
      </c>
      <c r="O93" s="7">
        <v>2872</v>
      </c>
      <c r="P93" s="7">
        <v>1561</v>
      </c>
      <c r="Q93" s="7"/>
      <c r="R93" s="7">
        <v>125</v>
      </c>
      <c r="S93" s="7"/>
      <c r="T93" s="7">
        <v>560</v>
      </c>
      <c r="U93" s="7">
        <v>382</v>
      </c>
      <c r="V93" s="7"/>
      <c r="W93" s="7"/>
      <c r="X93" s="7"/>
      <c r="Y93" s="7"/>
      <c r="Z93" s="7"/>
      <c r="AA93" s="7">
        <v>1844</v>
      </c>
      <c r="AB93" s="7"/>
      <c r="AC93" s="7"/>
      <c r="AD93" s="7"/>
      <c r="AE93" s="7">
        <v>300</v>
      </c>
      <c r="AF93" s="7">
        <v>125</v>
      </c>
    </row>
    <row r="94" spans="1:32" x14ac:dyDescent="0.15">
      <c r="A94" s="12"/>
      <c r="B94" s="7" t="s">
        <v>111</v>
      </c>
      <c r="C94" s="5">
        <f t="shared" si="23"/>
        <v>473</v>
      </c>
      <c r="D94" s="7">
        <v>0</v>
      </c>
      <c r="E94" s="7">
        <v>197</v>
      </c>
      <c r="F94" s="7">
        <v>49</v>
      </c>
      <c r="G94" s="7">
        <v>79</v>
      </c>
      <c r="H94" s="8">
        <v>11</v>
      </c>
      <c r="I94" s="7">
        <v>2</v>
      </c>
      <c r="J94" s="7"/>
      <c r="K94" s="7"/>
      <c r="L94" s="7"/>
      <c r="M94" s="7">
        <v>135</v>
      </c>
      <c r="N94" s="6">
        <f t="shared" si="24"/>
        <v>0</v>
      </c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</row>
    <row r="95" spans="1:32" x14ac:dyDescent="0.15">
      <c r="A95" s="12"/>
      <c r="B95" s="7" t="s">
        <v>112</v>
      </c>
      <c r="C95" s="5">
        <f t="shared" si="23"/>
        <v>514</v>
      </c>
      <c r="D95" s="7">
        <v>24</v>
      </c>
      <c r="E95" s="7">
        <v>113</v>
      </c>
      <c r="F95" s="7">
        <v>42</v>
      </c>
      <c r="G95" s="7">
        <v>90</v>
      </c>
      <c r="H95" s="8">
        <v>165</v>
      </c>
      <c r="I95" s="7"/>
      <c r="J95" s="7"/>
      <c r="K95" s="7"/>
      <c r="L95" s="7"/>
      <c r="M95" s="7">
        <v>80</v>
      </c>
      <c r="N95" s="6">
        <f t="shared" si="24"/>
        <v>0</v>
      </c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</row>
    <row r="96" spans="1:32" x14ac:dyDescent="0.15">
      <c r="A96" s="12"/>
      <c r="B96" s="7" t="s">
        <v>113</v>
      </c>
      <c r="C96" s="5">
        <f t="shared" si="23"/>
        <v>954</v>
      </c>
      <c r="D96" s="7">
        <v>72</v>
      </c>
      <c r="E96" s="7">
        <v>40</v>
      </c>
      <c r="F96" s="7">
        <v>0</v>
      </c>
      <c r="G96" s="7">
        <v>0</v>
      </c>
      <c r="H96" s="8">
        <v>500</v>
      </c>
      <c r="I96" s="7"/>
      <c r="J96" s="7"/>
      <c r="K96" s="7"/>
      <c r="L96" s="7"/>
      <c r="M96" s="7">
        <v>142</v>
      </c>
      <c r="N96" s="6">
        <f t="shared" si="24"/>
        <v>0</v>
      </c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>
        <v>200</v>
      </c>
      <c r="AE96" s="7"/>
      <c r="AF96" s="7"/>
    </row>
    <row r="97" spans="1:32" x14ac:dyDescent="0.15">
      <c r="A97" s="12"/>
      <c r="B97" s="7" t="s">
        <v>114</v>
      </c>
      <c r="C97" s="5">
        <f t="shared" si="23"/>
        <v>1174</v>
      </c>
      <c r="D97" s="7">
        <v>104</v>
      </c>
      <c r="E97" s="7">
        <v>62</v>
      </c>
      <c r="F97" s="7">
        <v>69</v>
      </c>
      <c r="G97" s="7">
        <v>49</v>
      </c>
      <c r="H97" s="8">
        <v>172</v>
      </c>
      <c r="I97" s="7">
        <v>370</v>
      </c>
      <c r="J97" s="7"/>
      <c r="K97" s="7"/>
      <c r="L97" s="7"/>
      <c r="M97" s="7">
        <v>248</v>
      </c>
      <c r="N97" s="6">
        <f t="shared" si="24"/>
        <v>0</v>
      </c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>
        <v>100</v>
      </c>
      <c r="AE97" s="7"/>
      <c r="AF97" s="7"/>
    </row>
    <row r="98" spans="1:32" x14ac:dyDescent="0.15">
      <c r="A98" s="12"/>
      <c r="B98" s="7" t="s">
        <v>115</v>
      </c>
      <c r="C98" s="5">
        <f t="shared" si="23"/>
        <v>1915</v>
      </c>
      <c r="D98" s="7">
        <v>188</v>
      </c>
      <c r="E98" s="7">
        <v>418</v>
      </c>
      <c r="F98" s="7">
        <v>317</v>
      </c>
      <c r="G98" s="7">
        <v>186</v>
      </c>
      <c r="H98" s="8">
        <v>803</v>
      </c>
      <c r="I98" s="7">
        <v>3</v>
      </c>
      <c r="J98" s="7"/>
      <c r="K98" s="7"/>
      <c r="L98" s="7"/>
      <c r="M98" s="7"/>
      <c r="N98" s="6">
        <f t="shared" si="24"/>
        <v>0</v>
      </c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</row>
    <row r="99" spans="1:32" x14ac:dyDescent="0.15">
      <c r="A99" s="12"/>
      <c r="B99" s="7" t="s">
        <v>116</v>
      </c>
      <c r="C99" s="5">
        <f t="shared" si="23"/>
        <v>1315</v>
      </c>
      <c r="D99" s="7">
        <v>28</v>
      </c>
      <c r="E99" s="7">
        <v>323</v>
      </c>
      <c r="F99" s="7">
        <v>89</v>
      </c>
      <c r="G99" s="7">
        <v>38</v>
      </c>
      <c r="H99" s="8">
        <v>367</v>
      </c>
      <c r="I99" s="7"/>
      <c r="J99" s="7"/>
      <c r="K99" s="7"/>
      <c r="L99" s="7"/>
      <c r="M99" s="7">
        <v>370</v>
      </c>
      <c r="N99" s="6">
        <f t="shared" si="24"/>
        <v>0</v>
      </c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>
        <v>100</v>
      </c>
      <c r="AF99" s="7"/>
    </row>
    <row r="100" spans="1:32" x14ac:dyDescent="0.15">
      <c r="A100" s="12"/>
      <c r="B100" s="7" t="s">
        <v>117</v>
      </c>
      <c r="C100" s="5">
        <f t="shared" si="23"/>
        <v>2519</v>
      </c>
      <c r="D100" s="7">
        <v>35</v>
      </c>
      <c r="E100" s="7">
        <v>48</v>
      </c>
      <c r="F100" s="7">
        <v>66</v>
      </c>
      <c r="G100" s="7">
        <v>76</v>
      </c>
      <c r="H100" s="8">
        <v>499</v>
      </c>
      <c r="I100" s="7">
        <v>1498</v>
      </c>
      <c r="J100" s="7"/>
      <c r="K100" s="7"/>
      <c r="L100" s="7"/>
      <c r="M100" s="7">
        <v>297</v>
      </c>
      <c r="N100" s="6">
        <f t="shared" si="24"/>
        <v>0</v>
      </c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</row>
    <row r="101" spans="1:32" x14ac:dyDescent="0.15">
      <c r="A101" s="12"/>
      <c r="B101" s="7" t="s">
        <v>118</v>
      </c>
      <c r="C101" s="5">
        <f t="shared" si="23"/>
        <v>1272</v>
      </c>
      <c r="D101" s="7">
        <v>131</v>
      </c>
      <c r="E101" s="7">
        <v>112</v>
      </c>
      <c r="F101" s="7">
        <v>252</v>
      </c>
      <c r="G101" s="7">
        <v>0</v>
      </c>
      <c r="H101" s="8">
        <v>122</v>
      </c>
      <c r="I101" s="7">
        <v>525</v>
      </c>
      <c r="J101" s="7"/>
      <c r="K101" s="7"/>
      <c r="L101" s="7"/>
      <c r="M101" s="7">
        <v>130</v>
      </c>
      <c r="N101" s="6">
        <f t="shared" si="24"/>
        <v>0</v>
      </c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</row>
    <row r="102" spans="1:32" x14ac:dyDescent="0.15">
      <c r="A102" s="12"/>
      <c r="B102" s="7" t="s">
        <v>119</v>
      </c>
      <c r="C102" s="5">
        <f t="shared" si="23"/>
        <v>3044</v>
      </c>
      <c r="D102" s="7">
        <v>161</v>
      </c>
      <c r="E102" s="7">
        <v>250</v>
      </c>
      <c r="F102" s="7">
        <v>782</v>
      </c>
      <c r="G102" s="7">
        <v>57</v>
      </c>
      <c r="H102" s="8">
        <v>398</v>
      </c>
      <c r="I102" s="7">
        <v>1022</v>
      </c>
      <c r="J102" s="7"/>
      <c r="K102" s="7"/>
      <c r="L102" s="7"/>
      <c r="M102" s="7">
        <v>344</v>
      </c>
      <c r="N102" s="6">
        <f t="shared" si="24"/>
        <v>0</v>
      </c>
      <c r="O102" s="7"/>
      <c r="P102" s="7"/>
      <c r="Q102" s="7"/>
      <c r="R102" s="7"/>
      <c r="S102" s="7"/>
      <c r="T102" s="7"/>
      <c r="U102" s="7"/>
      <c r="V102" s="7"/>
      <c r="W102" s="7">
        <v>30</v>
      </c>
      <c r="X102" s="7"/>
      <c r="Y102" s="7"/>
      <c r="Z102" s="7"/>
      <c r="AA102" s="7"/>
      <c r="AB102" s="7"/>
      <c r="AC102" s="7"/>
      <c r="AD102" s="7"/>
      <c r="AE102" s="7"/>
      <c r="AF102" s="7"/>
    </row>
    <row r="103" spans="1:32" x14ac:dyDescent="0.15">
      <c r="A103" s="12"/>
      <c r="B103" s="7" t="s">
        <v>120</v>
      </c>
      <c r="C103" s="5">
        <f t="shared" si="23"/>
        <v>1350</v>
      </c>
      <c r="D103" s="7">
        <v>167</v>
      </c>
      <c r="E103" s="7">
        <v>296</v>
      </c>
      <c r="F103" s="7">
        <v>69</v>
      </c>
      <c r="G103" s="7">
        <v>101</v>
      </c>
      <c r="H103" s="8">
        <v>54</v>
      </c>
      <c r="I103" s="7">
        <v>313</v>
      </c>
      <c r="J103" s="7"/>
      <c r="K103" s="7"/>
      <c r="L103" s="7"/>
      <c r="M103" s="7">
        <v>350</v>
      </c>
      <c r="N103" s="6">
        <f t="shared" si="24"/>
        <v>0</v>
      </c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</row>
    <row r="104" spans="1:32" x14ac:dyDescent="0.15">
      <c r="A104" s="12"/>
      <c r="B104" s="7" t="s">
        <v>121</v>
      </c>
      <c r="C104" s="5">
        <f t="shared" si="23"/>
        <v>150</v>
      </c>
      <c r="D104" s="7">
        <v>7</v>
      </c>
      <c r="E104" s="7">
        <v>0</v>
      </c>
      <c r="F104" s="7">
        <v>117</v>
      </c>
      <c r="G104" s="7">
        <v>0</v>
      </c>
      <c r="H104" s="8">
        <v>26</v>
      </c>
      <c r="I104" s="7"/>
      <c r="J104" s="7"/>
      <c r="K104" s="7"/>
      <c r="L104" s="7"/>
      <c r="M104" s="7"/>
      <c r="N104" s="6">
        <f t="shared" si="24"/>
        <v>0</v>
      </c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</row>
    <row r="105" spans="1:32" x14ac:dyDescent="0.15">
      <c r="A105" s="12"/>
      <c r="B105" s="7" t="s">
        <v>122</v>
      </c>
      <c r="C105" s="5">
        <f t="shared" si="23"/>
        <v>737</v>
      </c>
      <c r="D105" s="7">
        <v>82</v>
      </c>
      <c r="E105" s="7">
        <v>169</v>
      </c>
      <c r="F105" s="7">
        <v>0</v>
      </c>
      <c r="G105" s="7">
        <v>96</v>
      </c>
      <c r="H105" s="8">
        <v>90</v>
      </c>
      <c r="I105" s="7"/>
      <c r="J105" s="7"/>
      <c r="K105" s="7"/>
      <c r="L105" s="7"/>
      <c r="M105" s="7">
        <v>300</v>
      </c>
      <c r="N105" s="6">
        <f t="shared" si="24"/>
        <v>0</v>
      </c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</row>
    <row r="106" spans="1:32" x14ac:dyDescent="0.15">
      <c r="A106" s="12" t="s">
        <v>123</v>
      </c>
      <c r="B106" s="6" t="s">
        <v>27</v>
      </c>
      <c r="C106" s="5">
        <f t="shared" si="23"/>
        <v>22854.27</v>
      </c>
      <c r="D106" s="6">
        <f t="shared" ref="D106:M106" si="29">SUM(D107:D111)</f>
        <v>745</v>
      </c>
      <c r="E106" s="6">
        <f t="shared" si="29"/>
        <v>1836</v>
      </c>
      <c r="F106" s="6">
        <f t="shared" si="29"/>
        <v>158</v>
      </c>
      <c r="G106" s="6">
        <f t="shared" si="29"/>
        <v>771</v>
      </c>
      <c r="H106" s="6">
        <f t="shared" si="29"/>
        <v>805</v>
      </c>
      <c r="I106" s="6">
        <f t="shared" si="29"/>
        <v>921</v>
      </c>
      <c r="J106" s="6">
        <v>778</v>
      </c>
      <c r="K106" s="6">
        <f t="shared" si="29"/>
        <v>15</v>
      </c>
      <c r="L106" s="6">
        <f t="shared" si="29"/>
        <v>260</v>
      </c>
      <c r="M106" s="6">
        <f t="shared" si="29"/>
        <v>4655.2700000000004</v>
      </c>
      <c r="N106" s="6">
        <f t="shared" si="24"/>
        <v>4839</v>
      </c>
      <c r="O106" s="6">
        <f t="shared" ref="O106:AF106" si="30">SUM(O107:O111)</f>
        <v>2237</v>
      </c>
      <c r="P106" s="6">
        <f t="shared" si="30"/>
        <v>1242</v>
      </c>
      <c r="Q106" s="6">
        <f t="shared" si="30"/>
        <v>0</v>
      </c>
      <c r="R106" s="6">
        <f t="shared" si="30"/>
        <v>0</v>
      </c>
      <c r="S106" s="6">
        <f t="shared" si="30"/>
        <v>0</v>
      </c>
      <c r="T106" s="6">
        <f t="shared" si="30"/>
        <v>360</v>
      </c>
      <c r="U106" s="6">
        <f t="shared" si="30"/>
        <v>1000</v>
      </c>
      <c r="V106" s="6">
        <f t="shared" si="30"/>
        <v>0</v>
      </c>
      <c r="W106" s="6">
        <f t="shared" si="30"/>
        <v>90</v>
      </c>
      <c r="X106" s="6">
        <f t="shared" si="30"/>
        <v>0</v>
      </c>
      <c r="Y106" s="6">
        <f t="shared" si="30"/>
        <v>0</v>
      </c>
      <c r="Z106" s="6">
        <f t="shared" si="30"/>
        <v>200</v>
      </c>
      <c r="AA106" s="6">
        <f t="shared" si="30"/>
        <v>6081</v>
      </c>
      <c r="AB106" s="6">
        <f t="shared" si="30"/>
        <v>0</v>
      </c>
      <c r="AC106" s="6">
        <f t="shared" si="30"/>
        <v>0</v>
      </c>
      <c r="AD106" s="6">
        <f t="shared" si="30"/>
        <v>300</v>
      </c>
      <c r="AE106" s="6">
        <f t="shared" si="30"/>
        <v>400</v>
      </c>
      <c r="AF106" s="6">
        <f t="shared" si="30"/>
        <v>0</v>
      </c>
    </row>
    <row r="107" spans="1:32" x14ac:dyDescent="0.15">
      <c r="A107" s="12"/>
      <c r="B107" s="7" t="s">
        <v>36</v>
      </c>
      <c r="C107" s="5">
        <f t="shared" si="23"/>
        <v>13617</v>
      </c>
      <c r="D107" s="7">
        <v>181</v>
      </c>
      <c r="E107" s="7">
        <v>186</v>
      </c>
      <c r="F107" s="7">
        <v>0</v>
      </c>
      <c r="G107" s="7">
        <v>0</v>
      </c>
      <c r="H107" s="8">
        <v>149</v>
      </c>
      <c r="I107" s="7">
        <v>79</v>
      </c>
      <c r="J107" s="7">
        <v>778</v>
      </c>
      <c r="K107" s="7">
        <v>15</v>
      </c>
      <c r="L107" s="7">
        <v>260</v>
      </c>
      <c r="M107" s="7">
        <v>349</v>
      </c>
      <c r="N107" s="6">
        <f t="shared" si="24"/>
        <v>4839</v>
      </c>
      <c r="O107" s="7">
        <v>2237</v>
      </c>
      <c r="P107" s="7">
        <v>1242</v>
      </c>
      <c r="Q107" s="7"/>
      <c r="R107" s="7"/>
      <c r="S107" s="7"/>
      <c r="T107" s="7">
        <v>360</v>
      </c>
      <c r="U107" s="7">
        <v>1000</v>
      </c>
      <c r="V107" s="7"/>
      <c r="W107" s="7"/>
      <c r="X107" s="7"/>
      <c r="Y107" s="7"/>
      <c r="Z107" s="7">
        <v>200</v>
      </c>
      <c r="AA107" s="7">
        <v>6081</v>
      </c>
      <c r="AB107" s="7"/>
      <c r="AC107" s="7"/>
      <c r="AD107" s="7">
        <v>100</v>
      </c>
      <c r="AE107" s="7">
        <v>400</v>
      </c>
      <c r="AF107" s="7"/>
    </row>
    <row r="108" spans="1:32" x14ac:dyDescent="0.15">
      <c r="A108" s="12"/>
      <c r="B108" s="7" t="s">
        <v>124</v>
      </c>
      <c r="C108" s="5">
        <f t="shared" si="23"/>
        <v>4652.2700000000004</v>
      </c>
      <c r="D108" s="7">
        <v>0</v>
      </c>
      <c r="E108" s="7">
        <v>1001</v>
      </c>
      <c r="F108" s="7">
        <v>0</v>
      </c>
      <c r="G108" s="7">
        <v>439</v>
      </c>
      <c r="H108" s="8">
        <v>656</v>
      </c>
      <c r="I108" s="7">
        <v>457</v>
      </c>
      <c r="J108" s="7"/>
      <c r="K108" s="7"/>
      <c r="L108" s="7"/>
      <c r="M108" s="8">
        <v>1849.27</v>
      </c>
      <c r="N108" s="6">
        <f t="shared" si="24"/>
        <v>0</v>
      </c>
      <c r="O108" s="7"/>
      <c r="P108" s="7"/>
      <c r="Q108" s="7"/>
      <c r="R108" s="7"/>
      <c r="S108" s="7"/>
      <c r="T108" s="7"/>
      <c r="U108" s="7"/>
      <c r="V108" s="7"/>
      <c r="W108" s="7">
        <v>50</v>
      </c>
      <c r="X108" s="7"/>
      <c r="Y108" s="7"/>
      <c r="Z108" s="7"/>
      <c r="AA108" s="7"/>
      <c r="AB108" s="7"/>
      <c r="AC108" s="7"/>
      <c r="AD108" s="7">
        <v>200</v>
      </c>
      <c r="AE108" s="7"/>
      <c r="AF108" s="7"/>
    </row>
    <row r="109" spans="1:32" x14ac:dyDescent="0.15">
      <c r="A109" s="12" t="s">
        <v>123</v>
      </c>
      <c r="B109" s="7" t="s">
        <v>125</v>
      </c>
      <c r="C109" s="5">
        <f t="shared" si="23"/>
        <v>1445</v>
      </c>
      <c r="D109" s="7">
        <v>543</v>
      </c>
      <c r="E109" s="7">
        <v>230</v>
      </c>
      <c r="F109" s="7">
        <v>0</v>
      </c>
      <c r="G109" s="7">
        <v>165</v>
      </c>
      <c r="H109" s="8">
        <v>0</v>
      </c>
      <c r="I109" s="7">
        <v>103</v>
      </c>
      <c r="J109" s="7"/>
      <c r="K109" s="7"/>
      <c r="L109" s="7"/>
      <c r="M109" s="7">
        <v>404</v>
      </c>
      <c r="N109" s="6">
        <f t="shared" si="24"/>
        <v>0</v>
      </c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</row>
    <row r="110" spans="1:32" x14ac:dyDescent="0.15">
      <c r="A110" s="12"/>
      <c r="B110" s="7" t="s">
        <v>126</v>
      </c>
      <c r="C110" s="5">
        <f t="shared" si="23"/>
        <v>1691</v>
      </c>
      <c r="D110" s="7">
        <v>41</v>
      </c>
      <c r="E110" s="7">
        <v>202</v>
      </c>
      <c r="F110" s="7">
        <v>158</v>
      </c>
      <c r="G110" s="7">
        <v>94</v>
      </c>
      <c r="H110" s="8">
        <v>0</v>
      </c>
      <c r="I110" s="7">
        <v>282</v>
      </c>
      <c r="J110" s="7"/>
      <c r="K110" s="7"/>
      <c r="L110" s="7"/>
      <c r="M110" s="7">
        <v>884</v>
      </c>
      <c r="N110" s="6">
        <f t="shared" si="24"/>
        <v>0</v>
      </c>
      <c r="O110" s="7"/>
      <c r="P110" s="7"/>
      <c r="Q110" s="7"/>
      <c r="R110" s="7"/>
      <c r="S110" s="7"/>
      <c r="T110" s="7"/>
      <c r="U110" s="7"/>
      <c r="V110" s="7"/>
      <c r="W110" s="7">
        <v>30</v>
      </c>
      <c r="X110" s="7"/>
      <c r="Y110" s="7"/>
      <c r="Z110" s="7"/>
      <c r="AA110" s="7"/>
      <c r="AB110" s="7"/>
      <c r="AC110" s="7"/>
      <c r="AD110" s="7"/>
      <c r="AE110" s="7"/>
      <c r="AF110" s="7"/>
    </row>
    <row r="111" spans="1:32" x14ac:dyDescent="0.15">
      <c r="A111" s="12"/>
      <c r="B111" s="7" t="s">
        <v>127</v>
      </c>
      <c r="C111" s="5">
        <f t="shared" si="23"/>
        <v>1449</v>
      </c>
      <c r="D111" s="7">
        <v>-20</v>
      </c>
      <c r="E111" s="7">
        <v>217</v>
      </c>
      <c r="F111" s="7">
        <v>0</v>
      </c>
      <c r="G111" s="7">
        <v>73</v>
      </c>
      <c r="H111" s="8">
        <v>0</v>
      </c>
      <c r="I111" s="7"/>
      <c r="J111" s="7"/>
      <c r="K111" s="7"/>
      <c r="L111" s="7"/>
      <c r="M111" s="7">
        <v>1169</v>
      </c>
      <c r="N111" s="6">
        <f t="shared" si="24"/>
        <v>0</v>
      </c>
      <c r="O111" s="7"/>
      <c r="P111" s="7"/>
      <c r="Q111" s="7"/>
      <c r="R111" s="7"/>
      <c r="S111" s="7"/>
      <c r="T111" s="7"/>
      <c r="U111" s="7"/>
      <c r="V111" s="7"/>
      <c r="W111" s="7">
        <v>10</v>
      </c>
      <c r="X111" s="7"/>
      <c r="Y111" s="7"/>
      <c r="Z111" s="7"/>
      <c r="AA111" s="7"/>
      <c r="AB111" s="7"/>
      <c r="AC111" s="7"/>
      <c r="AD111" s="7"/>
      <c r="AE111" s="7"/>
      <c r="AF111" s="7"/>
    </row>
    <row r="112" spans="1:32" x14ac:dyDescent="0.15">
      <c r="A112" s="18" t="s">
        <v>128</v>
      </c>
      <c r="B112" s="6" t="s">
        <v>27</v>
      </c>
      <c r="C112" s="5">
        <f t="shared" si="23"/>
        <v>27193</v>
      </c>
      <c r="D112" s="6">
        <f t="shared" ref="D112:M112" si="31">SUM(D113:D121)</f>
        <v>3631</v>
      </c>
      <c r="E112" s="6">
        <f t="shared" si="31"/>
        <v>596</v>
      </c>
      <c r="F112" s="6">
        <f t="shared" si="31"/>
        <v>2989</v>
      </c>
      <c r="G112" s="6">
        <f t="shared" si="31"/>
        <v>2752</v>
      </c>
      <c r="H112" s="6">
        <f t="shared" si="31"/>
        <v>1663</v>
      </c>
      <c r="I112" s="6">
        <f t="shared" si="31"/>
        <v>702</v>
      </c>
      <c r="J112" s="6"/>
      <c r="K112" s="6">
        <f t="shared" si="31"/>
        <v>9</v>
      </c>
      <c r="L112" s="6">
        <f t="shared" si="31"/>
        <v>100</v>
      </c>
      <c r="M112" s="6">
        <f t="shared" si="31"/>
        <v>1894</v>
      </c>
      <c r="N112" s="6">
        <f t="shared" si="24"/>
        <v>4224</v>
      </c>
      <c r="O112" s="6">
        <f t="shared" ref="O112:AF112" si="32">SUM(O113:O121)</f>
        <v>3311</v>
      </c>
      <c r="P112" s="6">
        <f t="shared" si="32"/>
        <v>743</v>
      </c>
      <c r="Q112" s="6">
        <f t="shared" si="32"/>
        <v>0</v>
      </c>
      <c r="R112" s="6">
        <f t="shared" si="32"/>
        <v>0</v>
      </c>
      <c r="S112" s="6">
        <f t="shared" si="32"/>
        <v>0</v>
      </c>
      <c r="T112" s="6">
        <f t="shared" si="32"/>
        <v>0</v>
      </c>
      <c r="U112" s="6">
        <f t="shared" si="32"/>
        <v>170</v>
      </c>
      <c r="V112" s="6">
        <f t="shared" si="32"/>
        <v>0</v>
      </c>
      <c r="W112" s="6">
        <f t="shared" si="32"/>
        <v>50</v>
      </c>
      <c r="X112" s="6">
        <f t="shared" si="32"/>
        <v>0</v>
      </c>
      <c r="Y112" s="6">
        <f t="shared" si="32"/>
        <v>0</v>
      </c>
      <c r="Z112" s="6">
        <f t="shared" si="32"/>
        <v>200</v>
      </c>
      <c r="AA112" s="6">
        <f t="shared" si="32"/>
        <v>7783</v>
      </c>
      <c r="AB112" s="6">
        <f t="shared" si="32"/>
        <v>0</v>
      </c>
      <c r="AC112" s="6">
        <f t="shared" si="32"/>
        <v>0</v>
      </c>
      <c r="AD112" s="6">
        <f t="shared" si="32"/>
        <v>500</v>
      </c>
      <c r="AE112" s="6">
        <f t="shared" si="32"/>
        <v>100</v>
      </c>
      <c r="AF112" s="6">
        <f t="shared" si="32"/>
        <v>0</v>
      </c>
    </row>
    <row r="113" spans="1:32" x14ac:dyDescent="0.15">
      <c r="A113" s="18"/>
      <c r="B113" s="7" t="s">
        <v>36</v>
      </c>
      <c r="C113" s="5">
        <f t="shared" si="23"/>
        <v>8970</v>
      </c>
      <c r="D113" s="7">
        <v>-2277</v>
      </c>
      <c r="E113" s="7">
        <v>-869</v>
      </c>
      <c r="F113" s="7">
        <v>0</v>
      </c>
      <c r="G113" s="7">
        <v>0</v>
      </c>
      <c r="H113" s="8">
        <v>0</v>
      </c>
      <c r="I113" s="7"/>
      <c r="J113" s="7"/>
      <c r="K113" s="7">
        <v>9</v>
      </c>
      <c r="L113" s="7">
        <v>100</v>
      </c>
      <c r="M113" s="7"/>
      <c r="N113" s="6">
        <f t="shared" si="24"/>
        <v>4224</v>
      </c>
      <c r="O113" s="7">
        <v>3311</v>
      </c>
      <c r="P113" s="7">
        <v>743</v>
      </c>
      <c r="Q113" s="7"/>
      <c r="R113" s="7"/>
      <c r="S113" s="7"/>
      <c r="T113" s="7"/>
      <c r="U113" s="7">
        <v>170</v>
      </c>
      <c r="V113" s="7"/>
      <c r="W113" s="7"/>
      <c r="X113" s="7"/>
      <c r="Y113" s="7"/>
      <c r="Z113" s="7"/>
      <c r="AA113" s="7">
        <v>7783</v>
      </c>
      <c r="AB113" s="7"/>
      <c r="AC113" s="7"/>
      <c r="AD113" s="7"/>
      <c r="AE113" s="7"/>
      <c r="AF113" s="7"/>
    </row>
    <row r="114" spans="1:32" x14ac:dyDescent="0.15">
      <c r="A114" s="18"/>
      <c r="B114" s="7" t="s">
        <v>129</v>
      </c>
      <c r="C114" s="5">
        <f t="shared" si="23"/>
        <v>3182</v>
      </c>
      <c r="D114" s="7">
        <v>1443</v>
      </c>
      <c r="E114" s="7">
        <v>129</v>
      </c>
      <c r="F114" s="7">
        <v>559</v>
      </c>
      <c r="G114" s="7">
        <v>458</v>
      </c>
      <c r="H114" s="8">
        <v>31</v>
      </c>
      <c r="I114" s="7">
        <v>8</v>
      </c>
      <c r="J114" s="7"/>
      <c r="K114" s="7"/>
      <c r="L114" s="7"/>
      <c r="M114" s="7">
        <v>354</v>
      </c>
      <c r="N114" s="6">
        <f t="shared" si="24"/>
        <v>0</v>
      </c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>
        <v>200</v>
      </c>
      <c r="AA114" s="7"/>
      <c r="AB114" s="7"/>
      <c r="AC114" s="7"/>
      <c r="AD114" s="7"/>
      <c r="AE114" s="7"/>
      <c r="AF114" s="7"/>
    </row>
    <row r="115" spans="1:32" x14ac:dyDescent="0.15">
      <c r="A115" s="18"/>
      <c r="B115" s="7" t="s">
        <v>130</v>
      </c>
      <c r="C115" s="5">
        <f t="shared" si="23"/>
        <v>1604</v>
      </c>
      <c r="D115" s="7">
        <v>247</v>
      </c>
      <c r="E115" s="7">
        <v>54</v>
      </c>
      <c r="F115" s="7">
        <v>842</v>
      </c>
      <c r="G115" s="7">
        <v>13</v>
      </c>
      <c r="H115" s="8">
        <v>219</v>
      </c>
      <c r="I115" s="7">
        <v>71</v>
      </c>
      <c r="J115" s="7"/>
      <c r="K115" s="7"/>
      <c r="L115" s="7"/>
      <c r="M115" s="7">
        <v>158</v>
      </c>
      <c r="N115" s="6">
        <f t="shared" si="24"/>
        <v>0</v>
      </c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</row>
    <row r="116" spans="1:32" x14ac:dyDescent="0.15">
      <c r="A116" s="18"/>
      <c r="B116" s="7" t="s">
        <v>131</v>
      </c>
      <c r="C116" s="5">
        <f t="shared" si="23"/>
        <v>1509</v>
      </c>
      <c r="D116" s="7">
        <v>74</v>
      </c>
      <c r="E116" s="7">
        <v>57</v>
      </c>
      <c r="F116" s="7">
        <v>37</v>
      </c>
      <c r="G116" s="7">
        <v>719</v>
      </c>
      <c r="H116" s="8">
        <v>164</v>
      </c>
      <c r="I116" s="7">
        <v>121</v>
      </c>
      <c r="J116" s="7"/>
      <c r="K116" s="7"/>
      <c r="L116" s="7"/>
      <c r="M116" s="7">
        <v>337</v>
      </c>
      <c r="N116" s="6">
        <f t="shared" si="24"/>
        <v>0</v>
      </c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</row>
    <row r="117" spans="1:32" x14ac:dyDescent="0.15">
      <c r="A117" s="18"/>
      <c r="B117" s="7" t="s">
        <v>132</v>
      </c>
      <c r="C117" s="5">
        <f t="shared" si="23"/>
        <v>1501</v>
      </c>
      <c r="D117" s="7">
        <v>266</v>
      </c>
      <c r="E117" s="7">
        <v>0</v>
      </c>
      <c r="F117" s="7">
        <v>389</v>
      </c>
      <c r="G117" s="7">
        <v>327</v>
      </c>
      <c r="H117" s="8">
        <v>255</v>
      </c>
      <c r="I117" s="7">
        <v>113</v>
      </c>
      <c r="J117" s="7"/>
      <c r="K117" s="7"/>
      <c r="L117" s="7"/>
      <c r="M117" s="7">
        <v>51</v>
      </c>
      <c r="N117" s="6">
        <f t="shared" si="24"/>
        <v>0</v>
      </c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>
        <v>100</v>
      </c>
      <c r="AE117" s="7"/>
      <c r="AF117" s="7"/>
    </row>
    <row r="118" spans="1:32" x14ac:dyDescent="0.15">
      <c r="A118" s="18"/>
      <c r="B118" s="7" t="s">
        <v>133</v>
      </c>
      <c r="C118" s="5">
        <f t="shared" si="23"/>
        <v>2293</v>
      </c>
      <c r="D118" s="7">
        <v>1336</v>
      </c>
      <c r="E118" s="7">
        <v>54</v>
      </c>
      <c r="F118" s="7">
        <v>220</v>
      </c>
      <c r="G118" s="7">
        <v>99</v>
      </c>
      <c r="H118" s="8">
        <v>265</v>
      </c>
      <c r="I118" s="7">
        <v>74</v>
      </c>
      <c r="J118" s="7"/>
      <c r="K118" s="7"/>
      <c r="L118" s="7"/>
      <c r="M118" s="7">
        <v>245</v>
      </c>
      <c r="N118" s="6">
        <f t="shared" si="24"/>
        <v>0</v>
      </c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</row>
    <row r="119" spans="1:32" x14ac:dyDescent="0.15">
      <c r="A119" s="18"/>
      <c r="B119" s="7" t="s">
        <v>134</v>
      </c>
      <c r="C119" s="5">
        <f t="shared" si="23"/>
        <v>2670</v>
      </c>
      <c r="D119" s="7">
        <v>1220</v>
      </c>
      <c r="E119" s="7">
        <v>333</v>
      </c>
      <c r="F119" s="7">
        <v>697</v>
      </c>
      <c r="G119" s="7">
        <v>15</v>
      </c>
      <c r="H119" s="8">
        <v>255</v>
      </c>
      <c r="I119" s="7">
        <v>297</v>
      </c>
      <c r="J119" s="7"/>
      <c r="K119" s="7"/>
      <c r="L119" s="7"/>
      <c r="M119" s="7">
        <v>53</v>
      </c>
      <c r="N119" s="6">
        <f t="shared" si="24"/>
        <v>0</v>
      </c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>
        <v>-200</v>
      </c>
      <c r="AE119" s="7"/>
      <c r="AF119" s="7"/>
    </row>
    <row r="120" spans="1:32" x14ac:dyDescent="0.15">
      <c r="A120" s="18"/>
      <c r="B120" s="7" t="s">
        <v>135</v>
      </c>
      <c r="C120" s="5">
        <f t="shared" si="23"/>
        <v>2502</v>
      </c>
      <c r="D120" s="7">
        <v>199</v>
      </c>
      <c r="E120" s="7">
        <v>369</v>
      </c>
      <c r="F120" s="7">
        <v>146</v>
      </c>
      <c r="G120" s="7">
        <v>485</v>
      </c>
      <c r="H120" s="8">
        <v>240</v>
      </c>
      <c r="I120" s="7">
        <v>18</v>
      </c>
      <c r="J120" s="7"/>
      <c r="K120" s="7"/>
      <c r="L120" s="7"/>
      <c r="M120" s="7">
        <v>295</v>
      </c>
      <c r="N120" s="6">
        <f t="shared" si="24"/>
        <v>0</v>
      </c>
      <c r="O120" s="7"/>
      <c r="P120" s="7"/>
      <c r="Q120" s="7"/>
      <c r="R120" s="7"/>
      <c r="S120" s="7"/>
      <c r="T120" s="7"/>
      <c r="U120" s="7"/>
      <c r="V120" s="7"/>
      <c r="W120" s="7">
        <v>50</v>
      </c>
      <c r="X120" s="7"/>
      <c r="Y120" s="7"/>
      <c r="Z120" s="7"/>
      <c r="AA120" s="7"/>
      <c r="AB120" s="7"/>
      <c r="AC120" s="7"/>
      <c r="AD120" s="7">
        <v>600</v>
      </c>
      <c r="AE120" s="7">
        <v>100</v>
      </c>
      <c r="AF120" s="7"/>
    </row>
    <row r="121" spans="1:32" x14ac:dyDescent="0.15">
      <c r="A121" s="18"/>
      <c r="B121" s="7" t="s">
        <v>136</v>
      </c>
      <c r="C121" s="5">
        <f t="shared" si="23"/>
        <v>2962</v>
      </c>
      <c r="D121" s="7">
        <v>1123</v>
      </c>
      <c r="E121" s="7">
        <v>469</v>
      </c>
      <c r="F121" s="7">
        <v>99</v>
      </c>
      <c r="G121" s="7">
        <v>636</v>
      </c>
      <c r="H121" s="8">
        <v>234</v>
      </c>
      <c r="I121" s="7"/>
      <c r="J121" s="7"/>
      <c r="K121" s="7"/>
      <c r="L121" s="7"/>
      <c r="M121" s="7">
        <v>401</v>
      </c>
      <c r="N121" s="6">
        <f t="shared" si="24"/>
        <v>0</v>
      </c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</row>
    <row r="122" spans="1:32" x14ac:dyDescent="0.15">
      <c r="A122" s="12" t="s">
        <v>137</v>
      </c>
      <c r="B122" s="6" t="s">
        <v>27</v>
      </c>
      <c r="C122" s="5">
        <f t="shared" ref="C122:C128" si="33">D122+E122+F122+G122+H122+I122+K122+L122+M122+N122+V122+W122+X122+Y122+Z122+AA122+AB122+AC122+AD122+AE122+AF122+J122</f>
        <v>57192</v>
      </c>
      <c r="D122" s="6">
        <f t="shared" ref="D122:I122" si="34">SUM(D123:D128)</f>
        <v>0</v>
      </c>
      <c r="E122" s="6">
        <f t="shared" si="34"/>
        <v>0</v>
      </c>
      <c r="F122" s="6">
        <f t="shared" si="34"/>
        <v>0</v>
      </c>
      <c r="G122" s="6">
        <f t="shared" si="34"/>
        <v>0</v>
      </c>
      <c r="H122" s="6">
        <f t="shared" si="34"/>
        <v>0</v>
      </c>
      <c r="I122" s="6">
        <f t="shared" si="34"/>
        <v>0</v>
      </c>
      <c r="J122" s="6"/>
      <c r="K122" s="6">
        <f t="shared" ref="K122:AF122" si="35">SUM(K123:K128)</f>
        <v>0</v>
      </c>
      <c r="L122" s="6">
        <f t="shared" si="35"/>
        <v>0</v>
      </c>
      <c r="M122" s="6">
        <f t="shared" si="35"/>
        <v>0</v>
      </c>
      <c r="N122" s="6">
        <f t="shared" si="35"/>
        <v>4172</v>
      </c>
      <c r="O122" s="6">
        <f t="shared" si="35"/>
        <v>0</v>
      </c>
      <c r="P122" s="6">
        <f t="shared" si="35"/>
        <v>828</v>
      </c>
      <c r="Q122" s="6">
        <f t="shared" si="35"/>
        <v>3344</v>
      </c>
      <c r="R122" s="6">
        <f t="shared" si="35"/>
        <v>0</v>
      </c>
      <c r="S122" s="6">
        <f t="shared" si="35"/>
        <v>0</v>
      </c>
      <c r="T122" s="6">
        <f t="shared" si="35"/>
        <v>0</v>
      </c>
      <c r="U122" s="6">
        <f t="shared" si="35"/>
        <v>0</v>
      </c>
      <c r="V122" s="6">
        <f t="shared" si="35"/>
        <v>0</v>
      </c>
      <c r="W122" s="6">
        <f t="shared" si="35"/>
        <v>0</v>
      </c>
      <c r="X122" s="6">
        <f t="shared" si="35"/>
        <v>2000</v>
      </c>
      <c r="Y122" s="6">
        <f t="shared" si="35"/>
        <v>20</v>
      </c>
      <c r="Z122" s="6">
        <f t="shared" si="35"/>
        <v>0</v>
      </c>
      <c r="AA122" s="6">
        <f t="shared" si="35"/>
        <v>0</v>
      </c>
      <c r="AB122" s="6">
        <f t="shared" si="35"/>
        <v>1000</v>
      </c>
      <c r="AC122" s="6">
        <f t="shared" si="35"/>
        <v>50000</v>
      </c>
      <c r="AD122" s="6">
        <f t="shared" si="35"/>
        <v>0</v>
      </c>
      <c r="AE122" s="6">
        <f t="shared" si="35"/>
        <v>0</v>
      </c>
      <c r="AF122" s="6">
        <f t="shared" si="35"/>
        <v>0</v>
      </c>
    </row>
    <row r="123" spans="1:32" ht="24" x14ac:dyDescent="0.15">
      <c r="A123" s="12"/>
      <c r="B123" s="9" t="s">
        <v>138</v>
      </c>
      <c r="C123" s="5">
        <f t="shared" si="33"/>
        <v>4172</v>
      </c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>
        <f>O123+P123+Q123+R123+S123+T123+U123</f>
        <v>4172</v>
      </c>
      <c r="O123" s="7"/>
      <c r="P123" s="7">
        <v>828</v>
      </c>
      <c r="Q123" s="7">
        <v>3344</v>
      </c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</row>
    <row r="124" spans="1:32" ht="48" x14ac:dyDescent="0.15">
      <c r="A124" s="12"/>
      <c r="B124" s="9" t="s">
        <v>139</v>
      </c>
      <c r="C124" s="5">
        <f t="shared" si="33"/>
        <v>2000</v>
      </c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>
        <v>2000</v>
      </c>
      <c r="Y124" s="7"/>
      <c r="Z124" s="7"/>
      <c r="AA124" s="7"/>
      <c r="AB124" s="7"/>
      <c r="AC124" s="7"/>
      <c r="AD124" s="7"/>
      <c r="AE124" s="7"/>
      <c r="AF124" s="7"/>
    </row>
    <row r="125" spans="1:32" ht="24" x14ac:dyDescent="0.15">
      <c r="A125" s="12"/>
      <c r="B125" s="9" t="s">
        <v>140</v>
      </c>
      <c r="C125" s="5">
        <f t="shared" si="33"/>
        <v>20</v>
      </c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>
        <v>20</v>
      </c>
      <c r="Z125" s="7"/>
      <c r="AA125" s="7"/>
      <c r="AB125" s="7"/>
      <c r="AC125" s="7"/>
      <c r="AD125" s="7"/>
      <c r="AE125" s="7"/>
      <c r="AF125" s="7"/>
    </row>
    <row r="126" spans="1:32" ht="36" x14ac:dyDescent="0.15">
      <c r="A126" s="12"/>
      <c r="B126" s="9" t="s">
        <v>141</v>
      </c>
      <c r="C126" s="5">
        <f t="shared" si="33"/>
        <v>1000</v>
      </c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>
        <v>1000</v>
      </c>
      <c r="AC126" s="7"/>
      <c r="AD126" s="7"/>
      <c r="AE126" s="7"/>
      <c r="AF126" s="7"/>
    </row>
    <row r="127" spans="1:32" ht="24" x14ac:dyDescent="0.15">
      <c r="A127" s="12"/>
      <c r="B127" s="9" t="s">
        <v>142</v>
      </c>
      <c r="C127" s="5">
        <f t="shared" si="33"/>
        <v>1500</v>
      </c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>
        <v>1500</v>
      </c>
      <c r="AD127" s="7"/>
      <c r="AE127" s="7"/>
      <c r="AF127" s="7"/>
    </row>
    <row r="128" spans="1:32" ht="36" x14ac:dyDescent="0.15">
      <c r="A128" s="12"/>
      <c r="B128" s="9" t="s">
        <v>143</v>
      </c>
      <c r="C128" s="5">
        <f t="shared" si="33"/>
        <v>48500</v>
      </c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>
        <v>48500</v>
      </c>
      <c r="AD128" s="7"/>
      <c r="AE128" s="7"/>
      <c r="AF128" s="7"/>
    </row>
    <row r="129" spans="1:32" s="22" customFormat="1" ht="36" x14ac:dyDescent="0.15">
      <c r="A129" s="19"/>
      <c r="B129" s="20" t="s">
        <v>144</v>
      </c>
      <c r="C129" s="19"/>
      <c r="D129" s="21" t="s">
        <v>148</v>
      </c>
      <c r="E129" s="21" t="s">
        <v>147</v>
      </c>
      <c r="F129" s="21" t="s">
        <v>147</v>
      </c>
      <c r="G129" s="21" t="s">
        <v>147</v>
      </c>
      <c r="H129" s="21" t="s">
        <v>147</v>
      </c>
      <c r="I129" s="21" t="s">
        <v>147</v>
      </c>
      <c r="J129" s="21" t="s">
        <v>147</v>
      </c>
      <c r="K129" s="21" t="s">
        <v>147</v>
      </c>
      <c r="L129" s="21" t="s">
        <v>147</v>
      </c>
      <c r="M129" s="21" t="s">
        <v>147</v>
      </c>
      <c r="N129" s="21"/>
      <c r="O129" s="21" t="s">
        <v>147</v>
      </c>
      <c r="P129" s="21" t="s">
        <v>147</v>
      </c>
      <c r="Q129" s="21" t="s">
        <v>147</v>
      </c>
      <c r="R129" s="21" t="s">
        <v>147</v>
      </c>
      <c r="S129" s="21" t="s">
        <v>147</v>
      </c>
      <c r="T129" s="21" t="s">
        <v>147</v>
      </c>
      <c r="U129" s="21" t="s">
        <v>147</v>
      </c>
      <c r="V129" s="21" t="s">
        <v>147</v>
      </c>
      <c r="W129" s="21" t="s">
        <v>147</v>
      </c>
      <c r="X129" s="21" t="s">
        <v>147</v>
      </c>
      <c r="Y129" s="21" t="s">
        <v>147</v>
      </c>
      <c r="Z129" s="21" t="s">
        <v>147</v>
      </c>
      <c r="AA129" s="21" t="s">
        <v>147</v>
      </c>
      <c r="AB129" s="21" t="s">
        <v>147</v>
      </c>
      <c r="AC129" s="21" t="s">
        <v>147</v>
      </c>
      <c r="AD129" s="21" t="s">
        <v>147</v>
      </c>
      <c r="AE129" s="21" t="s">
        <v>147</v>
      </c>
      <c r="AF129" s="21" t="s">
        <v>147</v>
      </c>
    </row>
    <row r="130" spans="1:32" s="22" customFormat="1" ht="36" x14ac:dyDescent="0.15">
      <c r="A130" s="19"/>
      <c r="B130" s="20" t="s">
        <v>145</v>
      </c>
      <c r="C130" s="19"/>
      <c r="D130" s="23" t="s">
        <v>157</v>
      </c>
      <c r="E130" s="23" t="s">
        <v>157</v>
      </c>
      <c r="F130" s="23" t="s">
        <v>157</v>
      </c>
      <c r="G130" s="23" t="s">
        <v>157</v>
      </c>
      <c r="H130" s="23" t="s">
        <v>157</v>
      </c>
      <c r="I130" s="23" t="s">
        <v>157</v>
      </c>
      <c r="J130" s="23" t="s">
        <v>157</v>
      </c>
      <c r="K130" s="23" t="s">
        <v>157</v>
      </c>
      <c r="L130" s="23" t="s">
        <v>157</v>
      </c>
      <c r="M130" s="23" t="s">
        <v>157</v>
      </c>
      <c r="N130" s="21"/>
      <c r="O130" s="23" t="s">
        <v>157</v>
      </c>
      <c r="P130" s="21" t="s">
        <v>150</v>
      </c>
      <c r="Q130" s="21" t="s">
        <v>150</v>
      </c>
      <c r="R130" s="23" t="s">
        <v>157</v>
      </c>
      <c r="S130" s="23" t="s">
        <v>157</v>
      </c>
      <c r="T130" s="23" t="s">
        <v>157</v>
      </c>
      <c r="U130" s="23" t="s">
        <v>157</v>
      </c>
      <c r="V130" s="23" t="s">
        <v>157</v>
      </c>
      <c r="W130" s="23" t="s">
        <v>157</v>
      </c>
      <c r="X130" s="21" t="s">
        <v>151</v>
      </c>
      <c r="Y130" s="21" t="s">
        <v>152</v>
      </c>
      <c r="Z130" s="23" t="s">
        <v>157</v>
      </c>
      <c r="AA130" s="23" t="s">
        <v>157</v>
      </c>
      <c r="AB130" s="23" t="s">
        <v>156</v>
      </c>
      <c r="AC130" s="21" t="s">
        <v>150</v>
      </c>
      <c r="AD130" s="23" t="s">
        <v>157</v>
      </c>
      <c r="AE130" s="23" t="s">
        <v>157</v>
      </c>
      <c r="AF130" s="23" t="s">
        <v>157</v>
      </c>
    </row>
    <row r="131" spans="1:32" s="22" customFormat="1" ht="36" x14ac:dyDescent="0.15">
      <c r="A131" s="19"/>
      <c r="B131" s="20" t="s">
        <v>146</v>
      </c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21" t="s">
        <v>153</v>
      </c>
      <c r="Q131" s="21" t="s">
        <v>153</v>
      </c>
      <c r="R131" s="19"/>
      <c r="S131" s="19"/>
      <c r="T131" s="19"/>
      <c r="U131" s="19"/>
      <c r="V131" s="19"/>
      <c r="W131" s="19"/>
      <c r="X131" s="21" t="s">
        <v>154</v>
      </c>
      <c r="Y131" s="21" t="s">
        <v>155</v>
      </c>
      <c r="Z131" s="19"/>
      <c r="AA131" s="19"/>
      <c r="AB131" s="21" t="s">
        <v>155</v>
      </c>
      <c r="AC131" s="21" t="s">
        <v>153</v>
      </c>
      <c r="AD131" s="19"/>
      <c r="AE131" s="19"/>
      <c r="AF131" s="19"/>
    </row>
  </sheetData>
  <mergeCells count="46">
    <mergeCell ref="A122:A128"/>
    <mergeCell ref="A43:A50"/>
    <mergeCell ref="A6:B6"/>
    <mergeCell ref="Z4:Z5"/>
    <mergeCell ref="AC4:AC5"/>
    <mergeCell ref="I4:I5"/>
    <mergeCell ref="A112:A121"/>
    <mergeCell ref="A70:A80"/>
    <mergeCell ref="A2:AD2"/>
    <mergeCell ref="H4:H5"/>
    <mergeCell ref="X4:X5"/>
    <mergeCell ref="Y4:Y5"/>
    <mergeCell ref="J4:J5"/>
    <mergeCell ref="N4:U4"/>
    <mergeCell ref="V4:V5"/>
    <mergeCell ref="W4:W5"/>
    <mergeCell ref="K4:K5"/>
    <mergeCell ref="L4:L5"/>
    <mergeCell ref="M4:M5"/>
    <mergeCell ref="B4:B5"/>
    <mergeCell ref="A4:A5"/>
    <mergeCell ref="C4:C5"/>
    <mergeCell ref="AE4:AE5"/>
    <mergeCell ref="AC3:AD3"/>
    <mergeCell ref="D4:D5"/>
    <mergeCell ref="AD4:AD5"/>
    <mergeCell ref="AB4:AB5"/>
    <mergeCell ref="G4:G5"/>
    <mergeCell ref="E4:E5"/>
    <mergeCell ref="V3:Y3"/>
    <mergeCell ref="AF4:AF5"/>
    <mergeCell ref="A109:A111"/>
    <mergeCell ref="A27:A30"/>
    <mergeCell ref="A7:A10"/>
    <mergeCell ref="AA4:AA5"/>
    <mergeCell ref="A32:A42"/>
    <mergeCell ref="A106:A108"/>
    <mergeCell ref="A18:A22"/>
    <mergeCell ref="A11:A17"/>
    <mergeCell ref="F4:F5"/>
    <mergeCell ref="A23:A26"/>
    <mergeCell ref="A92:A105"/>
    <mergeCell ref="A51:A59"/>
    <mergeCell ref="A81:A91"/>
    <mergeCell ref="A60:A63"/>
    <mergeCell ref="A64:A69"/>
  </mergeCells>
  <phoneticPr fontId="8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0" defaultRowHeight="13.5" x14ac:dyDescent="0.1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0" defaultRowHeight="13.5" x14ac:dyDescent="0.1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韩义</dc:creator>
  <cp:lastModifiedBy>韩义</cp:lastModifiedBy>
  <dcterms:created xsi:type="dcterms:W3CDTF">2019-03-29T03:40:35Z</dcterms:created>
  <dcterms:modified xsi:type="dcterms:W3CDTF">2019-04-08T00:05:56Z</dcterms:modified>
</cp:coreProperties>
</file>