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Sheet1" sheetId="1" r:id="rId1"/>
    <sheet name="Sheet2" sheetId="2" r:id="rId2"/>
    <sheet name="Sheet3" sheetId="3" r:id="rId3"/>
  </sheets>
  <definedNames>
    <definedName name="_xlnm._FilterDatabase" localSheetId="0" hidden="1">Sheet1!$A$4:$F$766</definedName>
  </definedNames>
  <calcPr calcId="145621"/>
</workbook>
</file>

<file path=xl/calcChain.xml><?xml version="1.0" encoding="utf-8"?>
<calcChain xmlns="http://schemas.openxmlformats.org/spreadsheetml/2006/main">
  <c r="E106" i="1" l="1"/>
  <c r="E705" i="1"/>
  <c r="E760" i="1" l="1"/>
  <c r="E764" i="1"/>
  <c r="E739" i="1"/>
  <c r="E730" i="1"/>
  <c r="E701" i="1"/>
  <c r="E695" i="1"/>
  <c r="E691" i="1"/>
  <c r="E687" i="1"/>
  <c r="E679" i="1"/>
  <c r="E675" i="1"/>
  <c r="E735" i="1"/>
  <c r="E665" i="1"/>
  <c r="E663" i="1"/>
  <c r="E660" i="1"/>
  <c r="E658" i="1"/>
  <c r="E655" i="1"/>
  <c r="E649" i="1"/>
  <c r="E647" i="1"/>
  <c r="E643" i="1"/>
  <c r="E641" i="1"/>
  <c r="E636" i="1"/>
  <c r="E631" i="1"/>
  <c r="E629" i="1"/>
  <c r="E624" i="1"/>
  <c r="E621" i="1"/>
  <c r="E616" i="1"/>
  <c r="E611" i="1"/>
  <c r="E608" i="1"/>
  <c r="E605" i="1"/>
  <c r="E601" i="1"/>
  <c r="E597" i="1"/>
  <c r="E590" i="1"/>
  <c r="E586" i="1"/>
  <c r="E582" i="1"/>
  <c r="E578" i="1"/>
  <c r="E575" i="1"/>
  <c r="E570" i="1"/>
  <c r="E566" i="1"/>
  <c r="E564" i="1"/>
  <c r="E561" i="1" s="1"/>
  <c r="E558" i="1"/>
  <c r="E556" i="1"/>
  <c r="E551" i="1"/>
  <c r="E547" i="1"/>
  <c r="E544" i="1"/>
  <c r="E540" i="1"/>
  <c r="E536" i="1"/>
  <c r="E534" i="1"/>
  <c r="E529" i="1"/>
  <c r="E524" i="1"/>
  <c r="E522" i="1"/>
  <c r="E515" i="1"/>
  <c r="E511" i="1"/>
  <c r="E505" i="1"/>
  <c r="E503" i="1"/>
  <c r="E497" i="1"/>
  <c r="E492" i="1"/>
  <c r="E489" i="1"/>
  <c r="E486" i="1"/>
  <c r="E482" i="1"/>
  <c r="E479" i="1" s="1"/>
  <c r="E475" i="1"/>
  <c r="E473" i="1"/>
  <c r="E469" i="1"/>
  <c r="E464" i="1"/>
  <c r="E450" i="1"/>
  <c r="E441" i="1"/>
  <c r="E431" i="1"/>
  <c r="E421" i="1"/>
  <c r="E415" i="1"/>
  <c r="E409" i="1"/>
  <c r="E399" i="1"/>
  <c r="E392" i="1"/>
  <c r="E381" i="1"/>
  <c r="E372" i="1"/>
  <c r="E365" i="1"/>
  <c r="E357" i="1"/>
  <c r="E349" i="1"/>
  <c r="E343" i="1"/>
  <c r="E335" i="1"/>
  <c r="E332" i="1"/>
  <c r="E330" i="1"/>
  <c r="E322" i="1"/>
  <c r="E317" i="1"/>
  <c r="E312" i="1"/>
  <c r="E307" i="1"/>
  <c r="E293" i="1"/>
  <c r="E283" i="1"/>
  <c r="E276" i="1"/>
  <c r="E263" i="1"/>
  <c r="E249" i="1"/>
  <c r="E227" i="1"/>
  <c r="E223" i="1"/>
  <c r="E218" i="1"/>
  <c r="E215" i="1"/>
  <c r="E210" i="1"/>
  <c r="E199" i="1"/>
  <c r="E193" i="1"/>
  <c r="E190" i="1"/>
  <c r="E185" i="1"/>
  <c r="E182" i="1"/>
  <c r="E175" i="1"/>
  <c r="E171" i="1"/>
  <c r="E168" i="1"/>
  <c r="E164" i="1"/>
  <c r="E162" i="1"/>
  <c r="E160" i="1"/>
  <c r="E156" i="1"/>
  <c r="E152" i="1"/>
  <c r="E148" i="1"/>
  <c r="E143" i="1"/>
  <c r="E141" i="1"/>
  <c r="E137" i="1"/>
  <c r="E135" i="1"/>
  <c r="E133" i="1"/>
  <c r="E131" i="1"/>
  <c r="E128" i="1" s="1"/>
  <c r="E119" i="1"/>
  <c r="E113" i="1"/>
  <c r="E110" i="1"/>
  <c r="E105" i="1"/>
  <c r="E99" i="1"/>
  <c r="E95" i="1"/>
  <c r="E90" i="1"/>
  <c r="E86" i="1"/>
  <c r="E76" i="1"/>
  <c r="E73" i="1"/>
  <c r="E70" i="1"/>
  <c r="E66" i="1"/>
  <c r="E51" i="1"/>
  <c r="E40" i="1"/>
  <c r="E35" i="1"/>
  <c r="E28" i="1"/>
  <c r="E26" i="1"/>
  <c r="E8" i="1"/>
  <c r="E670" i="1" l="1"/>
  <c r="E560" i="1"/>
  <c r="E155" i="1"/>
  <c r="E154" i="1" s="1"/>
  <c r="E615" i="1"/>
  <c r="E614" i="1" s="1"/>
  <c r="E519" i="1"/>
  <c r="E518" i="1" s="1"/>
  <c r="E640" i="1"/>
  <c r="E306" i="1"/>
  <c r="E305" i="1" s="1"/>
  <c r="E461" i="1"/>
  <c r="E460" i="1" s="1"/>
  <c r="E127" i="1"/>
  <c r="E198" i="1"/>
  <c r="E197" i="1" s="1"/>
  <c r="E391" i="1"/>
  <c r="E390" i="1" s="1"/>
  <c r="E65" i="1"/>
  <c r="E64" i="1" s="1"/>
  <c r="E104" i="1"/>
  <c r="E478" i="1"/>
  <c r="E7" i="1"/>
  <c r="E6" i="1" s="1"/>
  <c r="E5" i="1" l="1"/>
</calcChain>
</file>

<file path=xl/sharedStrings.xml><?xml version="1.0" encoding="utf-8"?>
<sst xmlns="http://schemas.openxmlformats.org/spreadsheetml/2006/main" count="2151" uniqueCount="928">
  <si>
    <t>市州</t>
  </si>
  <si>
    <t>县市区</t>
  </si>
  <si>
    <t>项目名称</t>
  </si>
  <si>
    <t>类别</t>
  </si>
  <si>
    <t>金额</t>
    <phoneticPr fontId="3" type="noConversion"/>
  </si>
  <si>
    <t>合计</t>
    <phoneticPr fontId="3" type="noConversion"/>
  </si>
  <si>
    <t>长沙市</t>
    <phoneticPr fontId="3" type="noConversion"/>
  </si>
  <si>
    <t>长沙市小计</t>
  </si>
  <si>
    <t>长沙市本级及所辖区小计</t>
    <phoneticPr fontId="3" type="noConversion"/>
  </si>
  <si>
    <t>市本级</t>
    <phoneticPr fontId="3" type="noConversion"/>
  </si>
  <si>
    <t>市本级小计</t>
    <phoneticPr fontId="3" type="noConversion"/>
  </si>
  <si>
    <t>长沙市发改委项目前期费</t>
  </si>
  <si>
    <t>重大项目前期费</t>
    <phoneticPr fontId="3" type="noConversion"/>
  </si>
  <si>
    <t>三诺生物传感股份有限公司技术中心创新能力建设项目</t>
  </si>
  <si>
    <t>创新引领</t>
  </si>
  <si>
    <t>长沙天仪空间科技研究院有限公司微小卫星湖南省工程研究中心创新能力建设项目</t>
  </si>
  <si>
    <t>湖南湖大艾盛汽车技术开发有限公司智能网联汽车结构研究创新平台</t>
  </si>
  <si>
    <t>安克创新科技股份有限公司技术中心创新能力建设项目</t>
  </si>
  <si>
    <t>湖南北控威保特环境科技股份有限公司垃圾渗滤液处理湖南省工程研究中心创新能力建设项目</t>
  </si>
  <si>
    <t>湖南科瑞特科技有限公司印制电路激光与喷印成型湖南省工程研究中心创新能力建设项目</t>
  </si>
  <si>
    <t>长沙岱勒新材料科技股份有限公司技术中心平台创新能力建设项目</t>
  </si>
  <si>
    <t>湖南东映碳材料科技有限公司沥青基高性能碳材料湖南省工程研究中心创新能力建设项目</t>
  </si>
  <si>
    <t>长沙麦融高科股份有限公司技术中心创新能力建设项目</t>
  </si>
  <si>
    <t>湖南长城信息金融设备有限责任公司技术中心创新能力建设项目</t>
  </si>
  <si>
    <t>湖南丽臣实业股份有限公司技术中心创新能力建设项目</t>
  </si>
  <si>
    <t>湖南海讯供应链有限公司坦桑尼亚年产50万吨造纸厂</t>
  </si>
  <si>
    <t>重大项目前期费</t>
  </si>
  <si>
    <t>湖南博深实业集团有限公司阿治曼中国城项目（二期）</t>
  </si>
  <si>
    <t>湖南昭泰企业管理有限公司新西兰惠灵顿昭泰治疗有限公司项目</t>
  </si>
  <si>
    <t>华自科技股份有限公司乌干达Agago-Kitgum-Nimubl e 132KV输变电线路工程项目</t>
  </si>
  <si>
    <t>湖南湘江新区经济发展局重大项目前期费补助</t>
    <phoneticPr fontId="3" type="noConversion"/>
  </si>
  <si>
    <t>岳麓区</t>
    <phoneticPr fontId="3" type="noConversion"/>
  </si>
  <si>
    <t>岳麓区小计</t>
  </si>
  <si>
    <t>湖南湖大华龙电气与信息技术有限公司特高压电网智能检测新技术装备研发与产业化项目</t>
  </si>
  <si>
    <t>望城区</t>
    <phoneticPr fontId="3" type="noConversion"/>
  </si>
  <si>
    <t>望城区小计</t>
  </si>
  <si>
    <t>长沙证通云计算有限公司数据中心与可信云湖南省工程研究中心创新能力建设项目</t>
  </si>
  <si>
    <t>湖南新汇制药股份有限公司湖南省技术中心创新能力建设项目</t>
  </si>
  <si>
    <t>望城区桥驿镇洪家村“五结合”工程</t>
  </si>
  <si>
    <t>洞庭湖生态经济区建设</t>
  </si>
  <si>
    <t>望城区桥驿镇桥头驿社区“五结合”工程</t>
  </si>
  <si>
    <t>望城区桥驿镇民福村“五结合”工程</t>
  </si>
  <si>
    <t>望城区发改局重大项目前期费补助</t>
    <phoneticPr fontId="3" type="noConversion"/>
  </si>
  <si>
    <t>长沙县</t>
    <phoneticPr fontId="3" type="noConversion"/>
  </si>
  <si>
    <t>长沙县小计</t>
  </si>
  <si>
    <t>长沙县安沙镇宋家桥村基础设施建设</t>
  </si>
  <si>
    <t>社会民生工程建设</t>
  </si>
  <si>
    <t>长沙县开慧镇开慧村</t>
  </si>
  <si>
    <t>其他水利项目建设</t>
  </si>
  <si>
    <t>奖补10个农村综合服务平台建设</t>
  </si>
  <si>
    <t>农村综合服务平台建设</t>
  </si>
  <si>
    <t>长沙县发改局重大项目前期费补助</t>
    <phoneticPr fontId="3" type="noConversion"/>
  </si>
  <si>
    <t>浏阳市</t>
    <phoneticPr fontId="3" type="noConversion"/>
  </si>
  <si>
    <t>浏阳市小计</t>
  </si>
  <si>
    <t>奖补86个农村综合服务平台建设</t>
  </si>
  <si>
    <t>浏阳市沐心谷旅游开发有限公司沐心谷乡村旅游精品景区建设项目</t>
  </si>
  <si>
    <t>罗霄山片区暨神奇湘东精品线路特色产业培育</t>
  </si>
  <si>
    <t>浏阳市湖南浏阳河银峰茶业有限公司品牌整合提升奖补项目</t>
  </si>
  <si>
    <t>湖南浏阳河银峰茶业有限公司产业示范及生产线建设改造</t>
  </si>
  <si>
    <t>浏阳市上善若水水业有限公司品牌整合提升奖补项目</t>
  </si>
  <si>
    <t>浏阳市水老官矿泉水有限公司品牌整合提升奖补项目</t>
  </si>
  <si>
    <t>浏阳经济技术开发区乌干达湖南产业园项目</t>
  </si>
  <si>
    <t>湖南百宜饲料科技有限公司企业技术中心平台创新能力建设项目</t>
  </si>
  <si>
    <t>湖南中铁五新重工有限公司港口起重机新技术综合研发平台项目</t>
  </si>
  <si>
    <t>浏阳市发改局重大项目前期费补助</t>
    <phoneticPr fontId="3" type="noConversion"/>
  </si>
  <si>
    <t>宁乡市</t>
    <phoneticPr fontId="3" type="noConversion"/>
  </si>
  <si>
    <t>宁乡市小计</t>
  </si>
  <si>
    <t>湖南松井新材料股份有限公司企业技术中心创新研发平台建设项目</t>
  </si>
  <si>
    <t>湖南中财化学建材有限公司技术中心创新能力建设项目</t>
  </si>
  <si>
    <t>湖南赛福资源饲料科技有限公司技术中心创新能力建设项目</t>
  </si>
  <si>
    <t>湖南邦弗特新材料技术有限公司技术中心创新能力建设项目</t>
  </si>
  <si>
    <t>湖南星邦重工有限公司企业技术中心平台创新能力建设项目</t>
  </si>
  <si>
    <t>宁乡市刘少奇同志纪念馆红色旅游经典景区基础设施建设</t>
  </si>
  <si>
    <t>宁乡市老粮仓镇金洪大道危桥改建工程</t>
  </si>
  <si>
    <t>宁乡市城市防洪工程（溜子洲大桥-幸福渠段）</t>
  </si>
  <si>
    <t>水利薄弱环节建设</t>
  </si>
  <si>
    <t>宁乡市流沙河镇花林村</t>
  </si>
  <si>
    <t>长沙市宁乡市门业小镇建设</t>
  </si>
  <si>
    <t>特色产业小镇建设</t>
  </si>
  <si>
    <t>湖南省宁乡高新区双创示范平台创新能力建设项目</t>
  </si>
  <si>
    <t>宁乡市发改局重大项目前期费补助</t>
    <phoneticPr fontId="3" type="noConversion"/>
  </si>
  <si>
    <t>株洲市</t>
    <phoneticPr fontId="3" type="noConversion"/>
  </si>
  <si>
    <t>株洲市小计</t>
    <phoneticPr fontId="3" type="noConversion"/>
  </si>
  <si>
    <t>株洲市本级及所辖区小计</t>
    <phoneticPr fontId="3" type="noConversion"/>
  </si>
  <si>
    <t>市本级</t>
    <phoneticPr fontId="3" type="noConversion"/>
  </si>
  <si>
    <t>市本级小计</t>
    <phoneticPr fontId="3" type="noConversion"/>
  </si>
  <si>
    <t>株洲市发改委项目前期费</t>
  </si>
  <si>
    <t>株洲金源化工有限公司（独资）孟加拉国化工厂项目</t>
  </si>
  <si>
    <t>湖南长城计算机系统有限公司湖南长城创新能力建设项目</t>
  </si>
  <si>
    <t>天元区</t>
    <phoneticPr fontId="3" type="noConversion"/>
  </si>
  <si>
    <t>天元区小计</t>
  </si>
  <si>
    <t>湖南立方新能源科技有限责任公司立方高能量密度锂离子电池平台创新能力建设项目</t>
  </si>
  <si>
    <t>湖南天易众创孵化器有限公司天易科技城公共服务平台创新能力建设项目</t>
  </si>
  <si>
    <t>石峰区</t>
    <phoneticPr fontId="3" type="noConversion"/>
  </si>
  <si>
    <t>石峰区小计</t>
    <phoneticPr fontId="3" type="noConversion"/>
  </si>
  <si>
    <t>株洲中车机电科技有限公司轨道交通供电系统装备试验平台创新能力建设项目</t>
  </si>
  <si>
    <t>株洲市国投轨道科技城发展有限公司中小企业孵化引导平台创新能力建设项目</t>
  </si>
  <si>
    <t>醴陵市</t>
    <phoneticPr fontId="3" type="noConversion"/>
  </si>
  <si>
    <t>醴陵市小计</t>
    <phoneticPr fontId="3" type="noConversion"/>
  </si>
  <si>
    <t>醴陵华鑫电瓷科技股份有限公司无尘装配车间项目</t>
  </si>
  <si>
    <t>湖南华联瓷业股份有限公司陶瓷新材料研发基地建设项目</t>
  </si>
  <si>
    <t>醴陵市一江两岸工程</t>
  </si>
  <si>
    <t>醴陵市李畋镇麻石村</t>
  </si>
  <si>
    <t>奖补14个农村综合服务平台建设</t>
  </si>
  <si>
    <t>株洲市醴陵市五彩陶瓷小镇建设</t>
  </si>
  <si>
    <t>醴陵市洛塘生态农业发展有限公司清水湾畔景区项目</t>
  </si>
  <si>
    <t>醴陵雅博生态农业有限公司品牌整合提升奖补项目</t>
  </si>
  <si>
    <t>醴陵市成天吉水业有限公司品牌整合提升奖补项目</t>
  </si>
  <si>
    <t>株洲县</t>
    <phoneticPr fontId="3" type="noConversion"/>
  </si>
  <si>
    <t>株洲县小计</t>
    <phoneticPr fontId="3" type="noConversion"/>
  </si>
  <si>
    <t>株洲县渌口镇张公岭村乡村振兴道路建设</t>
  </si>
  <si>
    <t>株洲县渌口镇张公岭村</t>
  </si>
  <si>
    <t>奖补33个农村综合服务平台建设</t>
  </si>
  <si>
    <t>攸县</t>
    <phoneticPr fontId="3" type="noConversion"/>
  </si>
  <si>
    <t>攸县小计</t>
    <phoneticPr fontId="3" type="noConversion"/>
  </si>
  <si>
    <t>攸县桂泉天然山泉有限公司品牌整合提升奖补项目</t>
  </si>
  <si>
    <t>攸县楠山甘泉饮料有限公司品牌整合提升奖补项目</t>
  </si>
  <si>
    <t>攸县湖南紫云御泉饮品有限公司品牌整合提升奖补项目</t>
  </si>
  <si>
    <t>攸县桂泉天然山泉有限公司产业示范及生产线建设改造</t>
  </si>
  <si>
    <t>炎陵县</t>
    <phoneticPr fontId="3" type="noConversion"/>
  </si>
  <si>
    <t>炎陵县小计</t>
    <phoneticPr fontId="3" type="noConversion"/>
  </si>
  <si>
    <t>奖补17个农村综合服务平台建设</t>
  </si>
  <si>
    <t>炎陵县神农生态茶叶有限责任公司品牌整合提升奖补项目</t>
  </si>
  <si>
    <t>炎陵县神农生态茶叶有限责任公司产业示范及生产线建设改造</t>
  </si>
  <si>
    <t>茶陵县</t>
    <phoneticPr fontId="3" type="noConversion"/>
  </si>
  <si>
    <t>茶陵县小计</t>
    <phoneticPr fontId="3" type="noConversion"/>
  </si>
  <si>
    <t>中国邮政集团公司湖南省茶陵县分公司茶陵县邮政系统县乡村三级物流配送网络改造项目</t>
  </si>
  <si>
    <t>县乡村三级物流配送体系建设</t>
  </si>
  <si>
    <t>湖南万樟集团有限公司中国花湖谷(紫薇园)乡村旅游精品景区公共服务设施建设项目</t>
  </si>
  <si>
    <t>茶陵县湖南龙灿生态农业发展有限公司品牌整合提升奖补项目</t>
  </si>
  <si>
    <t>茶陵县湖南龙灿生态农业发展有限公司产业示范及生产线建设改造</t>
  </si>
  <si>
    <t>湘潭市</t>
    <phoneticPr fontId="3" type="noConversion"/>
  </si>
  <si>
    <t>湘潭市小计</t>
    <phoneticPr fontId="3" type="noConversion"/>
  </si>
  <si>
    <t>湘潭市本级及所辖区小计</t>
    <phoneticPr fontId="3" type="noConversion"/>
  </si>
  <si>
    <t>市本级</t>
    <phoneticPr fontId="3" type="noConversion"/>
  </si>
  <si>
    <t>市本级小计</t>
    <phoneticPr fontId="3" type="noConversion"/>
  </si>
  <si>
    <t>湘潭市发改委项目前期费</t>
  </si>
  <si>
    <t>湖南东信集团有限公司科特迪瓦纺织产业项目</t>
  </si>
  <si>
    <t>韶山市</t>
    <phoneticPr fontId="3" type="noConversion"/>
  </si>
  <si>
    <t>韶山市小计</t>
    <phoneticPr fontId="3" type="noConversion"/>
  </si>
  <si>
    <t>韶山市人民政府政务服务中心韶山市“互联网+政务服务”提升工程</t>
  </si>
  <si>
    <t>韶山高新区创新创业培育基地</t>
  </si>
  <si>
    <t>湘潭县</t>
    <phoneticPr fontId="3" type="noConversion"/>
  </si>
  <si>
    <t>湘潭县小计</t>
    <phoneticPr fontId="3" type="noConversion"/>
  </si>
  <si>
    <t>湘潭县青山桥镇马栏坝村公路扩宽工程</t>
  </si>
  <si>
    <t>湘潭县城乡供水一体化工程</t>
  </si>
  <si>
    <t>水利改革试点</t>
  </si>
  <si>
    <t>奖补34个农村综合服务平台建设</t>
  </si>
  <si>
    <t>湘潭市湘潭县皮鞋小镇建设</t>
  </si>
  <si>
    <t>湖南利外农林科技有限公司科特迪瓦阿比让腰果加工厂项目</t>
  </si>
  <si>
    <t>湘乡市</t>
    <phoneticPr fontId="3" type="noConversion"/>
  </si>
  <si>
    <t>湘乡市小计</t>
    <phoneticPr fontId="3" type="noConversion"/>
  </si>
  <si>
    <t>湘乡市监管中心</t>
  </si>
  <si>
    <t>政法基础设施建设</t>
  </si>
  <si>
    <t>湘乡市翻江镇</t>
  </si>
  <si>
    <t>湘乡市月山镇洪海村</t>
  </si>
  <si>
    <t>湘乡市潭市镇</t>
  </si>
  <si>
    <t>湘乡市梅桥镇横铺村</t>
  </si>
  <si>
    <t>奖补50个农村综合服务平台建设</t>
  </si>
  <si>
    <t>湘乡市第一职业中等专业学校生产性实训基地</t>
  </si>
  <si>
    <t>稳就业公共实训基地建设</t>
  </si>
  <si>
    <t>衡阳市</t>
    <phoneticPr fontId="3" type="noConversion"/>
  </si>
  <si>
    <t>衡阳市小计</t>
    <phoneticPr fontId="3" type="noConversion"/>
  </si>
  <si>
    <t>衡阳市本级及所辖区小计</t>
    <phoneticPr fontId="3" type="noConversion"/>
  </si>
  <si>
    <t>衡阳市发改委项目前期费</t>
  </si>
  <si>
    <t>石鼓区</t>
    <phoneticPr fontId="3" type="noConversion"/>
  </si>
  <si>
    <t>石鼓区小计</t>
    <phoneticPr fontId="3" type="noConversion"/>
  </si>
  <si>
    <t>衡阳市建衡实业有限公司湖南省企业技术中心建设项目</t>
  </si>
  <si>
    <t>耒阳市</t>
    <phoneticPr fontId="3" type="noConversion"/>
  </si>
  <si>
    <t>耒阳市小计</t>
    <phoneticPr fontId="3" type="noConversion"/>
  </si>
  <si>
    <t>奖补44个农村综合服务平台建设</t>
  </si>
  <si>
    <t>衡东县</t>
    <phoneticPr fontId="3" type="noConversion"/>
  </si>
  <si>
    <t>衡东县小计</t>
    <phoneticPr fontId="3" type="noConversion"/>
  </si>
  <si>
    <t>奖补32个农村综合服务平台建设</t>
  </si>
  <si>
    <t>衡南县</t>
    <phoneticPr fontId="3" type="noConversion"/>
  </si>
  <si>
    <t>衡南县小计</t>
    <phoneticPr fontId="3" type="noConversion"/>
  </si>
  <si>
    <t>衡南县岐山办事处</t>
  </si>
  <si>
    <t>衡南县相市乡虎塘村</t>
  </si>
  <si>
    <t>衡山县</t>
    <phoneticPr fontId="3" type="noConversion"/>
  </si>
  <si>
    <t>衡山县小计</t>
    <phoneticPr fontId="3" type="noConversion"/>
  </si>
  <si>
    <t>奖补15个农村综合服务平台建设</t>
  </si>
  <si>
    <t>衡阳县</t>
    <phoneticPr fontId="3" type="noConversion"/>
  </si>
  <si>
    <t>衡阳县小计</t>
    <phoneticPr fontId="3" type="noConversion"/>
  </si>
  <si>
    <t>湖南角山米业有限责任公司衡阳县乡村三级物流配送网络体系建设项目</t>
  </si>
  <si>
    <t>衡阳县宏源城乡供水一体化工程</t>
  </si>
  <si>
    <t>衡阳县洪市镇太平村</t>
  </si>
  <si>
    <t>奖补55个农村综合服务平台建设</t>
  </si>
  <si>
    <t>祁东县</t>
    <phoneticPr fontId="3" type="noConversion"/>
  </si>
  <si>
    <t>祁东县小计</t>
    <phoneticPr fontId="3" type="noConversion"/>
  </si>
  <si>
    <t>祁东县风石堰镇中华山村道路建设</t>
  </si>
  <si>
    <t>奖补39个农村综合服务平台建设</t>
  </si>
  <si>
    <t>衡阳市祁东县黄花小镇建设</t>
  </si>
  <si>
    <t>常宁市</t>
    <phoneticPr fontId="3" type="noConversion"/>
  </si>
  <si>
    <t>常宁市小计</t>
    <phoneticPr fontId="3" type="noConversion"/>
  </si>
  <si>
    <t>邵阳市</t>
    <phoneticPr fontId="3" type="noConversion"/>
  </si>
  <si>
    <t>邵阳市小计</t>
    <phoneticPr fontId="3" type="noConversion"/>
  </si>
  <si>
    <t>邵阳市本级及所辖区小计</t>
    <phoneticPr fontId="3" type="noConversion"/>
  </si>
  <si>
    <t>邵阳市发改委项目前期费</t>
  </si>
  <si>
    <t>彩虹集团（邵阳）特种玻璃有限公司彩虹特种玻璃技术中心建设项目</t>
  </si>
  <si>
    <t>亚洲富士电梯股份有限公司创新研发平台建设项目</t>
  </si>
  <si>
    <t>大祥区</t>
    <phoneticPr fontId="3" type="noConversion"/>
  </si>
  <si>
    <t>大祥区小计</t>
    <phoneticPr fontId="3" type="noConversion"/>
  </si>
  <si>
    <t>奖补13个农村综合服务平台建设</t>
  </si>
  <si>
    <t>邵东县</t>
    <phoneticPr fontId="3" type="noConversion"/>
  </si>
  <si>
    <t>邵东县小计</t>
    <phoneticPr fontId="3" type="noConversion"/>
  </si>
  <si>
    <t>邵阳市邵东县五金小镇建设</t>
  </si>
  <si>
    <t>新邵县</t>
    <phoneticPr fontId="3" type="noConversion"/>
  </si>
  <si>
    <t>新邵县小计</t>
    <phoneticPr fontId="3" type="noConversion"/>
  </si>
  <si>
    <t>新邵县寸石镇集中供水工程</t>
  </si>
  <si>
    <t>新邵县小塘镇木桥边村、白莲江村及桃林村</t>
  </si>
  <si>
    <t>奖补70个农村综合服务平台建设</t>
  </si>
  <si>
    <t>武冈市</t>
    <phoneticPr fontId="3" type="noConversion"/>
  </si>
  <si>
    <t>武冈市小计</t>
    <phoneticPr fontId="3" type="noConversion"/>
  </si>
  <si>
    <t>武冈市邓家铺镇黄塘村</t>
  </si>
  <si>
    <t>奖补48个农村综合服务平台建设</t>
  </si>
  <si>
    <t>新宁县</t>
    <phoneticPr fontId="3" type="noConversion"/>
  </si>
  <si>
    <t>新宁县小计</t>
    <phoneticPr fontId="3" type="noConversion"/>
  </si>
  <si>
    <t>新宁县麻林瑶族乡竹阳村</t>
  </si>
  <si>
    <t>新宁县马头桥镇白云村</t>
  </si>
  <si>
    <t>隆回县</t>
    <phoneticPr fontId="3" type="noConversion"/>
  </si>
  <si>
    <t>隆回县小计</t>
    <phoneticPr fontId="3" type="noConversion"/>
  </si>
  <si>
    <t>隆回县桃洪镇（雨山铺）小水塘村7、8、9组道路建设</t>
  </si>
  <si>
    <t>隆回县荷田乡青龙江村</t>
  </si>
  <si>
    <t>隆回龙腾电子商贸科技有限公司隆回县乡村三级物流体系及阿里易购电商综合服务平台建设项目</t>
  </si>
  <si>
    <t>邵阳市隆回县金银花小镇建设</t>
  </si>
  <si>
    <t>隆回县光伏扶贫项目</t>
  </si>
  <si>
    <t>光伏扶贫</t>
  </si>
  <si>
    <t>洞口县</t>
    <phoneticPr fontId="3" type="noConversion"/>
  </si>
  <si>
    <t>洞口县小计</t>
    <phoneticPr fontId="3" type="noConversion"/>
  </si>
  <si>
    <t>洞口县醪田镇新平村</t>
  </si>
  <si>
    <t>洞口县光伏扶贫项目</t>
  </si>
  <si>
    <t>邵阳县</t>
    <phoneticPr fontId="3" type="noConversion"/>
  </si>
  <si>
    <t>邵阳县小计</t>
    <phoneticPr fontId="3" type="noConversion"/>
  </si>
  <si>
    <t>邵阳县罗城乡保和村山塘、渠道等水利设施建设</t>
  </si>
  <si>
    <t>邵阳县九公桥镇水利基础设施改造</t>
  </si>
  <si>
    <t>邵阳县九公桥镇枫江村</t>
  </si>
  <si>
    <t>奖补31个农村综合服务平台建设</t>
  </si>
  <si>
    <t>绥宁县</t>
    <phoneticPr fontId="3" type="noConversion"/>
  </si>
  <si>
    <t>绥宁县小计</t>
    <phoneticPr fontId="3" type="noConversion"/>
  </si>
  <si>
    <t>奖补36个农村综合服务平台建设</t>
  </si>
  <si>
    <t>绥宁县卫生计生局基层远程诊室建设项目</t>
  </si>
  <si>
    <t>基层远程诊室建设</t>
  </si>
  <si>
    <t>城步县</t>
    <phoneticPr fontId="3" type="noConversion"/>
  </si>
  <si>
    <t>城步县小计</t>
    <phoneticPr fontId="3" type="noConversion"/>
  </si>
  <si>
    <t>奖补25个农村综合服务平台建设</t>
  </si>
  <si>
    <t>城步县卫生计生局基层远程诊室建设项目</t>
  </si>
  <si>
    <t>城步县光伏扶贫项目</t>
  </si>
  <si>
    <t>岳阳市小计</t>
    <phoneticPr fontId="3" type="noConversion"/>
  </si>
  <si>
    <t>岳阳市本级及所辖区小计</t>
    <phoneticPr fontId="3" type="noConversion"/>
  </si>
  <si>
    <t>岳阳市发改委项目前期费</t>
  </si>
  <si>
    <t>南湖新区湖滨街道办事处湖滨社区“五结合”工程</t>
  </si>
  <si>
    <t>南湖新区求索街道办事处渔光社区“五结合”工程</t>
  </si>
  <si>
    <t>岳阳经济技术开发区康王乡斗篷山村“五结合”工程</t>
  </si>
  <si>
    <t>岳阳经济技术开发区木里港管理处羊角山社区</t>
  </si>
  <si>
    <t>洞庭湖生态区规划展示馆</t>
  </si>
  <si>
    <t>岳阳市补水应急实施工程</t>
  </si>
  <si>
    <t>洞庭湖北部地区分片补水应急实施工程</t>
  </si>
  <si>
    <t>岳阳高澜节能装备制造有限公司电力电子装置冷却系统湖南省工程研究中心创新能力建设项目</t>
  </si>
  <si>
    <t>新港区中小微企业创业创新服务平台</t>
  </si>
  <si>
    <t>湖南迈清环保科技股份有限公司智能环保油烟净化器技术孵化中心</t>
  </si>
  <si>
    <t>君山区</t>
    <phoneticPr fontId="3" type="noConversion"/>
  </si>
  <si>
    <t>君山区小计</t>
    <phoneticPr fontId="3" type="noConversion"/>
  </si>
  <si>
    <t>君山区广兴洲镇合兴村“五结合”工程</t>
  </si>
  <si>
    <t>君山区许市镇柿树岭村“五结合”工程</t>
  </si>
  <si>
    <t>君山区许市镇许家牌村“五结合”工程</t>
  </si>
  <si>
    <t>奖补12个农村综合服务平台建设</t>
  </si>
  <si>
    <t>岳阳楼区</t>
    <phoneticPr fontId="3" type="noConversion"/>
  </si>
  <si>
    <t>岳阳楼区小计</t>
    <phoneticPr fontId="3" type="noConversion"/>
  </si>
  <si>
    <t>岳阳楼区郭镇乡枣树村“五结合”工程</t>
  </si>
  <si>
    <t>岳阳楼区郭镇乡磨刀村“五结合”工程</t>
  </si>
  <si>
    <t>云溪区</t>
    <phoneticPr fontId="3" type="noConversion"/>
  </si>
  <si>
    <t>云溪区小计</t>
    <phoneticPr fontId="3" type="noConversion"/>
  </si>
  <si>
    <t>云溪区云溪街道桃李村“五结合”工程</t>
  </si>
  <si>
    <t>云溪区路口镇牌楼村“五结合”工程</t>
  </si>
  <si>
    <t>云溪区云溪街道镇龙台社区“五结合”工程</t>
  </si>
  <si>
    <t>奖补26个农村综合服务平台建设</t>
  </si>
  <si>
    <t>屈原管理区</t>
    <phoneticPr fontId="3" type="noConversion"/>
  </si>
  <si>
    <t>屈原管理区小计</t>
    <phoneticPr fontId="3" type="noConversion"/>
  </si>
  <si>
    <t>屈原管理区凤凰乡河泊潭村“五结合”工程</t>
  </si>
  <si>
    <t>屈原管理区河市镇平安村“五结合”工程</t>
  </si>
  <si>
    <t>屈原管理区河市镇金兴村“五结合”工程</t>
  </si>
  <si>
    <t>平江县</t>
    <phoneticPr fontId="3" type="noConversion"/>
  </si>
  <si>
    <t>平江县小计</t>
    <phoneticPr fontId="3" type="noConversion"/>
  </si>
  <si>
    <t>平江县长寿工程建设项目一期（张震将军陵园）</t>
  </si>
  <si>
    <t>湖南省方正达电子科技有限公司印制电子电路覆铜板材料湖南省工程研究中心平台创新能力建设项目</t>
  </si>
  <si>
    <t>华文食品股份有限公司技术中心创新能力建设项目</t>
  </si>
  <si>
    <t>平江县加义镇泊头村“五结合”工程</t>
  </si>
  <si>
    <t>平江县大洲乡安全村“五结合”工程</t>
  </si>
  <si>
    <t>平江县向家镇金龙村“五结合”工程</t>
  </si>
  <si>
    <t>平江县加义镇献钟社区“五结合”工程</t>
  </si>
  <si>
    <t>平江县梅仙镇张韩村“五结合”工程</t>
  </si>
  <si>
    <t>平江县伍市镇武岗村(月坤农业生产基地）</t>
  </si>
  <si>
    <t>奖补103个农村综合服务平台建设</t>
  </si>
  <si>
    <t>湖南青森节能科技工程有限公司碧龙峡旅游景区项目</t>
  </si>
  <si>
    <t>平江知味农业开发有限责任公司知味湘村客栈建设项目</t>
  </si>
  <si>
    <t>平江县湖南白云高山茶业有限公司品牌整合提升奖补项目</t>
  </si>
  <si>
    <t>平江县湖南省九狮寨高山茶业有限责任公司品牌整合提升奖补项目</t>
  </si>
  <si>
    <t>平江县湖南白云高山茶业有限公司产业示范及生产线建设改造</t>
  </si>
  <si>
    <t>平江县湖南省九狮寨高山茶业有限责任公司产业示范及生产线建设改造</t>
  </si>
  <si>
    <t>平江县福寿山矿泉水有限公司品牌整合提升奖补项目</t>
  </si>
  <si>
    <t>平江县阳光福桶山矿泉水有限公司品牌整合提升奖补项目</t>
  </si>
  <si>
    <t>平江县福寿山矿泉水有限公司产业示范及生产线建设改造</t>
  </si>
  <si>
    <t>平江县阳光福桶山矿泉水有限公司产业示范及生产线建设改造</t>
  </si>
  <si>
    <t>平江县供销惠农服务有限公司县乡村三级物流配送体系项目</t>
  </si>
  <si>
    <t>岳阳县</t>
    <phoneticPr fontId="3" type="noConversion"/>
  </si>
  <si>
    <t>岳阳县小计</t>
    <phoneticPr fontId="3" type="noConversion"/>
  </si>
  <si>
    <t>岳阳县筻口镇西冲村道路建设</t>
  </si>
  <si>
    <t>岳阳县步仙镇松溪村“五结合”工程</t>
  </si>
  <si>
    <t>岳阳县新墙镇清水村“五结合”工程</t>
  </si>
  <si>
    <t>岳阳县长湖乡白羊村“五结合”工程</t>
  </si>
  <si>
    <t>岳阳县黄沙街镇黄沙村“五结合”工程</t>
  </si>
  <si>
    <t>岳阳县新开镇龙湾村“五结合”工程</t>
  </si>
  <si>
    <t>岳阳县毛田镇毛田村“五结合”工程</t>
  </si>
  <si>
    <t>岳阳县新开镇朱砂桥村“五结合”工程</t>
  </si>
  <si>
    <t>岳阳县柏祥镇桑园村“五结合”工程</t>
  </si>
  <si>
    <t>岳阳县城乡供水一体化工程</t>
  </si>
  <si>
    <t>岳阳县柏祥镇中村村</t>
  </si>
  <si>
    <t>汨罗市</t>
    <phoneticPr fontId="3" type="noConversion"/>
  </si>
  <si>
    <t>汨罗市小计</t>
    <phoneticPr fontId="3" type="noConversion"/>
  </si>
  <si>
    <t>汨罗市白塘镇移风村村级公路硬化工程</t>
  </si>
  <si>
    <t>汨罗市三江镇花桥村“五结合”工程</t>
  </si>
  <si>
    <t>汨罗市三江镇智峰村“五结合”工程</t>
  </si>
  <si>
    <t>汨罗市古培镇岳峰村“五结合”工程</t>
  </si>
  <si>
    <t>汨罗市桃林寺镇高丰村“五结合”工程</t>
  </si>
  <si>
    <t>汨罗市白塘镇白塘村“五结合”工程</t>
  </si>
  <si>
    <t>汨罗市桃林寺镇磊石村“五结合”工程</t>
  </si>
  <si>
    <t>汨罗市古培镇古培塘村“五结合”工程</t>
  </si>
  <si>
    <t>汨罗市神鼎山镇苏南村</t>
  </si>
  <si>
    <t>岳阳市汨罗市甜酒小镇建设</t>
  </si>
  <si>
    <t>汨罗市光伏扶贫项目</t>
  </si>
  <si>
    <t>临湘市</t>
    <phoneticPr fontId="3" type="noConversion"/>
  </si>
  <si>
    <t>临湘市小计</t>
    <phoneticPr fontId="3" type="noConversion"/>
  </si>
  <si>
    <t>临湘市儒林中学教学楼建设</t>
  </si>
  <si>
    <t>临湘市云湖街道飞跃社区“五结合”工程</t>
  </si>
  <si>
    <t>临湘市长安街道麻塘社区“五结合”工程</t>
  </si>
  <si>
    <t>临湘市羊楼司镇新屋村“五结合”工程</t>
  </si>
  <si>
    <t>岳阳市临湘市浮标小镇建设</t>
  </si>
  <si>
    <t>华容县</t>
    <phoneticPr fontId="3" type="noConversion"/>
  </si>
  <si>
    <t>华容县小计</t>
    <phoneticPr fontId="3" type="noConversion"/>
  </si>
  <si>
    <t>华容县北景港镇街道基础设施建设</t>
  </si>
  <si>
    <t>华容县注滋口镇幸福村“五结合”工程</t>
  </si>
  <si>
    <t>华容县插旗镇注北村“五结合”工程</t>
  </si>
  <si>
    <t>华容县团洲乡团胜村“五结合”工程</t>
  </si>
  <si>
    <t>华容县禹山镇青山村“五结合”工程</t>
  </si>
  <si>
    <t>华容县梅田湖镇友谊村“五结合”工程</t>
  </si>
  <si>
    <t>华容县北景港镇景港村“五结合”工程</t>
  </si>
  <si>
    <t>华容县注滋口镇东城村</t>
  </si>
  <si>
    <t>华容县万庾镇鲁家村</t>
  </si>
  <si>
    <t>湘阴县</t>
    <phoneticPr fontId="3" type="noConversion"/>
  </si>
  <si>
    <t>湘阴县小计</t>
    <phoneticPr fontId="3" type="noConversion"/>
  </si>
  <si>
    <t>湖南省金为新材料科技有限公司企业技术中心创新能力建设项目</t>
  </si>
  <si>
    <t>湘阴县静河水厂（静河镇青山村九组）设备更新等</t>
  </si>
  <si>
    <t>湘阴县杨林寨乡白洋湖村“五结合”工程</t>
  </si>
  <si>
    <t>湘阴县漕溪港街道新农村“五结合”工程</t>
  </si>
  <si>
    <t>湘阴县三塘镇白雪村“五结合”工程</t>
  </si>
  <si>
    <t>湘阴县南湖洲镇建民社区“五结合”工程</t>
  </si>
  <si>
    <t>湘阴县岭北镇芦花村“五结合”工程</t>
  </si>
  <si>
    <t>湘阴县六塘乡龙潭村“五结合”工程</t>
  </si>
  <si>
    <t>湘阴县玉华镇天鹅社区</t>
  </si>
  <si>
    <t>湘阴县静河镇青山村</t>
  </si>
  <si>
    <t>湘阴县新泉镇</t>
  </si>
  <si>
    <t>常德市</t>
    <phoneticPr fontId="3" type="noConversion"/>
  </si>
  <si>
    <t>常德市小计</t>
    <phoneticPr fontId="3" type="noConversion"/>
  </si>
  <si>
    <t>常德市本级及所辖区小计</t>
    <phoneticPr fontId="3" type="noConversion"/>
  </si>
  <si>
    <t>常德市发改委项目前期费</t>
  </si>
  <si>
    <t>常德经开区石门桥镇二岗桥村“五结合”工程</t>
  </si>
  <si>
    <t>常德经开区樟木桥街道苏家渡社区“五结合”工程</t>
  </si>
  <si>
    <t>常德中车新能源汽车有限公司6m 系列城乡纯电动公交客车研发平台创新能力建设项目</t>
  </si>
  <si>
    <t>武陵区</t>
    <phoneticPr fontId="3" type="noConversion"/>
  </si>
  <si>
    <t>武陵区小计</t>
    <phoneticPr fontId="3" type="noConversion"/>
  </si>
  <si>
    <t>武陵区芦荻山乡张家堰村“五结合”工程</t>
  </si>
  <si>
    <t>武陵区芦荻山乡观音寺村“五结合”工程</t>
  </si>
  <si>
    <t>武陵区芦荻山乡李白溪村“五结合”工程</t>
  </si>
  <si>
    <t>武陵区丹洲乡三湖村“五结合”工程</t>
  </si>
  <si>
    <t>西洞庭管理区</t>
    <phoneticPr fontId="3" type="noConversion"/>
  </si>
  <si>
    <t>西洞庭管理区小计</t>
    <phoneticPr fontId="3" type="noConversion"/>
  </si>
  <si>
    <t>西洞庭管理区金凤街道办事处清水塘社区“五结合”工程</t>
  </si>
  <si>
    <t>西湖管理区西洲乡安康村“五结合”工程</t>
  </si>
  <si>
    <t>常德市西湖管理区牧业小镇建设</t>
  </si>
  <si>
    <t>创客空间与创新服务拓展工程建设项目</t>
  </si>
  <si>
    <t>鼎城区</t>
    <phoneticPr fontId="3" type="noConversion"/>
  </si>
  <si>
    <t>鼎城区小计</t>
    <phoneticPr fontId="3" type="noConversion"/>
  </si>
  <si>
    <t>常德市鼎城区蔡家岗镇雷公庙湖海坪小学校园改造</t>
  </si>
  <si>
    <t>鼎城区中河口镇受祜村“五结合”工程</t>
  </si>
  <si>
    <t>鼎城区十美堂镇秧田村“五结合”工程</t>
  </si>
  <si>
    <t>鼎城区镇德桥镇乔家岗村“五结合”工程</t>
  </si>
  <si>
    <t>鼎城区镇德桥镇同心坝村“五结合”工程</t>
  </si>
  <si>
    <t>鼎城区蔡家岗镇长岭岗社区“五结合”工程</t>
  </si>
  <si>
    <t>奖补42个农村综合服务平台建设</t>
  </si>
  <si>
    <t>桃花源旅游管理区</t>
    <phoneticPr fontId="3" type="noConversion"/>
  </si>
  <si>
    <t>桃花源旅游管理区小计</t>
    <phoneticPr fontId="3" type="noConversion"/>
  </si>
  <si>
    <t>桃花源旅游管理区桃仙岭办事处五柳湖村“五结合”工程</t>
  </si>
  <si>
    <t>柳叶湖旅游度假区</t>
    <phoneticPr fontId="3" type="noConversion"/>
  </si>
  <si>
    <t>柳叶湖旅游度假区小计</t>
    <phoneticPr fontId="3" type="noConversion"/>
  </si>
  <si>
    <t>柳叶湖旅游度假区白鹤镇肖伍铺社区“五结合”工程</t>
  </si>
  <si>
    <t>柳叶湖旅游度假区柳叶湖街道白石社区“五结合”工程</t>
  </si>
  <si>
    <t>汉寿县</t>
    <phoneticPr fontId="3" type="noConversion"/>
  </si>
  <si>
    <t>汉寿县小计</t>
    <phoneticPr fontId="3" type="noConversion"/>
  </si>
  <si>
    <t>汉寿县坡头镇全护村“五结合”工程</t>
  </si>
  <si>
    <t>汉寿县沧浪街道岭湖社区“五结合”工程</t>
  </si>
  <si>
    <t>汉寿县洲口镇东风村“五结合”工程</t>
  </si>
  <si>
    <t>汉寿县洲口镇小河村“五结合”工程</t>
  </si>
  <si>
    <t>汉寿县岩汪湖镇赫神庙村“五结合”工程</t>
    <phoneticPr fontId="3" type="noConversion"/>
  </si>
  <si>
    <t>汉寿县龙阳镇华诚蔬菜专业合作社华诚蔬菜绿色物流配送体系建设项目</t>
  </si>
  <si>
    <t>临澧县</t>
    <phoneticPr fontId="3" type="noConversion"/>
  </si>
  <si>
    <t>临澧县小计</t>
    <phoneticPr fontId="3" type="noConversion"/>
  </si>
  <si>
    <t>临澧县油菜协会乡村振兴服务平台建设</t>
  </si>
  <si>
    <t>临澧县太浮镇百草村“五结合”工程</t>
  </si>
  <si>
    <t>临澧县刻木山乡群玉社区“五结合”工程</t>
  </si>
  <si>
    <t>临澧县四新岗镇众胜村“五结合”工程</t>
  </si>
  <si>
    <t>安乡县</t>
    <phoneticPr fontId="3" type="noConversion"/>
  </si>
  <si>
    <t>安乡县小计</t>
    <phoneticPr fontId="3" type="noConversion"/>
  </si>
  <si>
    <t>安乡县安康乡仙桃村“五结合”工程</t>
  </si>
  <si>
    <t>安乡县安全乡汤家岗村“五结合”工程</t>
  </si>
  <si>
    <t>安乡县官垱镇鄢中安村“五结合”工程</t>
  </si>
  <si>
    <t>安乡县官垱镇官垱社区“五结合”工程</t>
  </si>
  <si>
    <t>安乡县安康乡杜家村“五结合”工程</t>
  </si>
  <si>
    <t>安乡县深柳镇华南新村“五结合”工程</t>
  </si>
  <si>
    <t>安乡县补水应急实施工程</t>
  </si>
  <si>
    <t>澧县</t>
    <phoneticPr fontId="3" type="noConversion"/>
  </si>
  <si>
    <t>澧县小计</t>
    <phoneticPr fontId="3" type="noConversion"/>
  </si>
  <si>
    <t>澧县小渡口镇东风村“五结合”工程</t>
  </si>
  <si>
    <t>澧县澧南镇彭坪村“五结合”工程</t>
  </si>
  <si>
    <t>澧县金罗镇幸福桥社区“五结合”工程</t>
  </si>
  <si>
    <t>澧县甘溪镇太青村“五结合”工程</t>
  </si>
  <si>
    <t>澧县补水应急实施工程</t>
  </si>
  <si>
    <t>澧县水利工程险工险段除险加固等</t>
  </si>
  <si>
    <t>津市市</t>
    <phoneticPr fontId="3" type="noConversion"/>
  </si>
  <si>
    <t>津市市小计</t>
    <phoneticPr fontId="3" type="noConversion"/>
  </si>
  <si>
    <t>津市市金鱼岭街道办事处大关山村“五结合”工程</t>
  </si>
  <si>
    <t>津市市药山镇白云山村“五结合”工程</t>
  </si>
  <si>
    <t>津市市新洲镇毛家岗村“五结合”工程</t>
  </si>
  <si>
    <t>津市市襄阳街街道办事处荷花社区“五结合”工程</t>
  </si>
  <si>
    <t>津市市毛里湖镇箭楼村“五结合”工程</t>
  </si>
  <si>
    <t>奖补43个农村综合服务平台建设</t>
  </si>
  <si>
    <t>石门县</t>
    <phoneticPr fontId="3" type="noConversion"/>
  </si>
  <si>
    <t>石门县小计</t>
    <phoneticPr fontId="3" type="noConversion"/>
  </si>
  <si>
    <t>石门县宝峰街道月亮社区“五结合”工程</t>
  </si>
  <si>
    <t>石门县新关镇新关社区“五结合”工程</t>
  </si>
  <si>
    <t>石门县南北镇南镇社区五结合”工程</t>
  </si>
  <si>
    <t>石门县磨市镇磨市社区“五结合”工程</t>
  </si>
  <si>
    <t>石门县宝峰街道天供山社区“五结合”工程</t>
  </si>
  <si>
    <t>石门县长溪沟综合治理工程</t>
  </si>
  <si>
    <t>石门县公共实训基地</t>
  </si>
  <si>
    <t>桃源县</t>
    <phoneticPr fontId="3" type="noConversion"/>
  </si>
  <si>
    <t>桃源县小计</t>
    <phoneticPr fontId="3" type="noConversion"/>
  </si>
  <si>
    <t>桃源县热市镇菖蒲村“五结合”工程</t>
  </si>
  <si>
    <t>桃源县枫树维吾尔族回族乡庄家桥村“五结合”工程</t>
  </si>
  <si>
    <t>桃源县九溪镇九溪社区“五结合”工程</t>
  </si>
  <si>
    <t>桃源县三阳港镇袁家坪村“五结合”工程</t>
  </si>
  <si>
    <t>桃源县陬市镇福德山村“五结合”工程</t>
  </si>
  <si>
    <t>桃源县郑家驿镇寺坪社区“五结合”工程</t>
  </si>
  <si>
    <t>奖补59个农村综合服务平台建设</t>
  </si>
  <si>
    <t>桃源县发改局重大项目前期费补助</t>
    <phoneticPr fontId="3" type="noConversion"/>
  </si>
  <si>
    <t>重大项目前期费</t>
    <phoneticPr fontId="3" type="noConversion"/>
  </si>
  <si>
    <t>益阳市</t>
    <phoneticPr fontId="3" type="noConversion"/>
  </si>
  <si>
    <t>益阳市小计</t>
    <phoneticPr fontId="3" type="noConversion"/>
  </si>
  <si>
    <t>益阳市本级及所辖区小计</t>
    <phoneticPr fontId="3" type="noConversion"/>
  </si>
  <si>
    <t>益阳市发改委项目前期费</t>
  </si>
  <si>
    <t>益阳市补水应急实施工程</t>
  </si>
  <si>
    <t>南县中合农产品市场有限公司中国供销•洞庭农博城县乡村三级物流体系建设项目</t>
  </si>
  <si>
    <t>湖南省天心博力科技有限公司铜基功能粉体材料及制品中试生产线建设</t>
  </si>
  <si>
    <t>益阳市人民政府电子政务管理办公室益阳市政务信息系统整合共享开放平台</t>
  </si>
  <si>
    <t>高新区谢林港镇石桥村“五结合”工程</t>
  </si>
  <si>
    <t>资阳区</t>
    <phoneticPr fontId="3" type="noConversion"/>
  </si>
  <si>
    <t>资阳区小计</t>
    <phoneticPr fontId="3" type="noConversion"/>
  </si>
  <si>
    <t>湖南口味王集团有限责任公司企业技术中心建设</t>
  </si>
  <si>
    <t>益阳富佳科技有限公司企业技术中心建设</t>
  </si>
  <si>
    <t>资阳区新桥河镇新桥山村“五结合”工程</t>
  </si>
  <si>
    <t>资阳区迎风桥镇邹家桥“五结合”工程</t>
  </si>
  <si>
    <t>资阳区沙头镇寓民村“五结合”工程</t>
  </si>
  <si>
    <t>资阳区新桥河镇八一村“五结合”工程</t>
  </si>
  <si>
    <t>资阳区长春镇新源村“五结合”工程</t>
  </si>
  <si>
    <t>资阳区长春镇曙光村“五结合”工程</t>
  </si>
  <si>
    <t>赫山区</t>
    <phoneticPr fontId="3" type="noConversion"/>
  </si>
  <si>
    <t>赫山区小计</t>
    <phoneticPr fontId="3" type="noConversion"/>
  </si>
  <si>
    <t>赫山区泉交河镇奎星村“五结合”工程</t>
  </si>
  <si>
    <t>赫山区龙光桥街道天成垸村“五结合”工程</t>
  </si>
  <si>
    <t>赫山区笔架山乡谭家桥村“五结合”工程</t>
  </si>
  <si>
    <t>赫山区兰溪镇北岸新村“五结合”工程</t>
  </si>
  <si>
    <t>赫山区沧水铺镇珠波塘村“五结合”工程</t>
  </si>
  <si>
    <t>大通湖区</t>
    <phoneticPr fontId="3" type="noConversion"/>
  </si>
  <si>
    <t>大通湖区小计</t>
    <phoneticPr fontId="3" type="noConversion"/>
  </si>
  <si>
    <t>大通湖区千山红镇大西湖村“五结合”工程</t>
  </si>
  <si>
    <t>大通湖区河坝镇芸洲子村“五结合”工程</t>
  </si>
  <si>
    <t>大通湖区千山红镇大莲湖村“五结合”工程</t>
  </si>
  <si>
    <t>大通湖区北洲子镇向阳村“五结合”工程</t>
  </si>
  <si>
    <t>大通湖区河坝镇农丰村农田水利建设与管护机制改革试点</t>
  </si>
  <si>
    <t>桃江县</t>
    <phoneticPr fontId="3" type="noConversion"/>
  </si>
  <si>
    <t>桃江县小计</t>
    <phoneticPr fontId="3" type="noConversion"/>
  </si>
  <si>
    <t>桃江县湘益木业有限责任公司林木复合材料制备与应用工程研究中心建设项目</t>
  </si>
  <si>
    <t>桃江县灰山港镇雪峰山村“五结合”工程</t>
  </si>
  <si>
    <t>桃江县灰山港镇麻元坳村“五结合”工程</t>
  </si>
  <si>
    <t>桃江县桃花江镇拱头山村“五结合”工程</t>
  </si>
  <si>
    <t>桃江县浮邱山乡白家河村“五结合”工程</t>
  </si>
  <si>
    <t>桃江县修山镇三官桥村“五结合”工程</t>
  </si>
  <si>
    <t>桃江县浮邱山乡担水坝村</t>
  </si>
  <si>
    <t>现代竹产业科技园众创空间服务平台建设项目</t>
  </si>
  <si>
    <t>沅江市</t>
    <phoneticPr fontId="3" type="noConversion"/>
  </si>
  <si>
    <t>沅江市小计</t>
    <phoneticPr fontId="3" type="noConversion"/>
  </si>
  <si>
    <t>沅江市阳罗洲镇吕丰村道路硬化工程</t>
  </si>
  <si>
    <t>沅江市南大膳镇北大市村“五结合”工程</t>
  </si>
  <si>
    <t>沅江市南大膳镇南丰垸村“五结合”工程</t>
  </si>
  <si>
    <t>沅江市阳罗洲镇富安村“五结合”工程</t>
  </si>
  <si>
    <t>沅江市草尾镇新安村“五结合”工程</t>
  </si>
  <si>
    <t>沅江市草尾镇四民村“五结合”工程</t>
  </si>
  <si>
    <t>沅江市泗湖山镇光复垸村“五结合工程”</t>
  </si>
  <si>
    <t>沅江市补水应急实施工程</t>
  </si>
  <si>
    <t>奖补11个农村综合服务平台建设</t>
  </si>
  <si>
    <t>南县</t>
    <phoneticPr fontId="3" type="noConversion"/>
  </si>
  <si>
    <t>南县小计</t>
    <phoneticPr fontId="3" type="noConversion"/>
  </si>
  <si>
    <t>顺祥食品有限公司虾蟹健康养殖及加工工程研究中心建设</t>
  </si>
  <si>
    <t>南县浪拔湖镇牧鹿湖村“五结合”工程</t>
  </si>
  <si>
    <t>南县中鱼口镇常百村“五结合”工程</t>
  </si>
  <si>
    <t>南县浪拔湖镇荣福村“五结合”工程</t>
  </si>
  <si>
    <t>南县三仙湖镇中堤村“五结合”工程</t>
  </si>
  <si>
    <r>
      <t>南县青树嘴镇三新村“五结合”</t>
    </r>
    <r>
      <rPr>
        <sz val="11"/>
        <rFont val="宋体"/>
        <family val="3"/>
        <charset val="134"/>
        <scheme val="minor"/>
      </rPr>
      <t>工程</t>
    </r>
  </si>
  <si>
    <t>南县补水应急实施工程</t>
  </si>
  <si>
    <t>益阳市南县小龙虾小镇建设</t>
  </si>
  <si>
    <t>安化县</t>
    <phoneticPr fontId="3" type="noConversion"/>
  </si>
  <si>
    <t>安化县小计</t>
    <phoneticPr fontId="3" type="noConversion"/>
  </si>
  <si>
    <t>安化县江南镇金田社区“五结合”工程</t>
  </si>
  <si>
    <t>安化县梅城镇双富村“五结合”工程</t>
  </si>
  <si>
    <t>安化县龙塘乡柏溪村“五结合”工程</t>
  </si>
  <si>
    <t>安化县奎溪镇新龙村“五结合”工程</t>
  </si>
  <si>
    <t>安化县奎溪镇白羊社区“五结合”工程</t>
  </si>
  <si>
    <t>安化县东坪镇百选村“五结合”工程</t>
  </si>
  <si>
    <t>安化县柘溪镇梨坪村“五结合”工程</t>
  </si>
  <si>
    <t>安化县仙溪镇三丰村“五结合”工程</t>
  </si>
  <si>
    <t>奖补69个农村综合服务平台建设</t>
  </si>
  <si>
    <t>张家界市</t>
    <phoneticPr fontId="3" type="noConversion"/>
  </si>
  <si>
    <t>张家界市小计</t>
    <phoneticPr fontId="3" type="noConversion"/>
  </si>
  <si>
    <t>张家界市本级及所辖区小计</t>
    <phoneticPr fontId="3" type="noConversion"/>
  </si>
  <si>
    <t>张家界市发改委项目前期费</t>
  </si>
  <si>
    <t>永定区</t>
    <phoneticPr fontId="3" type="noConversion"/>
  </si>
  <si>
    <t>永定区小计</t>
    <phoneticPr fontId="3" type="noConversion"/>
  </si>
  <si>
    <t>永定区城乡供水一体化工程</t>
  </si>
  <si>
    <t>永定区西溪坪街道办事处杨家溪村</t>
  </si>
  <si>
    <t>永定区卫生计生局基层远程诊室建设项目</t>
  </si>
  <si>
    <t>武陵源区</t>
    <phoneticPr fontId="3" type="noConversion"/>
  </si>
  <si>
    <t>武陵源区小计</t>
    <phoneticPr fontId="3" type="noConversion"/>
  </si>
  <si>
    <t>武陵源区卫生计生局基层远程诊室建设项目</t>
  </si>
  <si>
    <t>张家界市武陵源区民族文旅小镇建设</t>
  </si>
  <si>
    <t>武陵源溪布街旅游产业创业园公共服务平台建设项目</t>
  </si>
  <si>
    <t>桑植县</t>
    <phoneticPr fontId="3" type="noConversion"/>
  </si>
  <si>
    <t>桑植县小计</t>
    <phoneticPr fontId="3" type="noConversion"/>
  </si>
  <si>
    <t>奖补20个农村综合服务平台建设</t>
  </si>
  <si>
    <t>慈利县</t>
    <phoneticPr fontId="3" type="noConversion"/>
  </si>
  <si>
    <t>慈利县小计</t>
    <phoneticPr fontId="3" type="noConversion"/>
  </si>
  <si>
    <t>奖补75个农村综合服务平台建设</t>
  </si>
  <si>
    <t>慈利县就业培训大楼（公共实训基地）</t>
  </si>
  <si>
    <t>郴州市</t>
    <phoneticPr fontId="3" type="noConversion"/>
  </si>
  <si>
    <t>郴州市小计</t>
    <phoneticPr fontId="3" type="noConversion"/>
  </si>
  <si>
    <t>郴州市本级及所辖区小计</t>
    <phoneticPr fontId="3" type="noConversion"/>
  </si>
  <si>
    <t>郴州市发改委项目前期费</t>
  </si>
  <si>
    <t>北湖区</t>
    <phoneticPr fontId="3" type="noConversion"/>
  </si>
  <si>
    <t>北湖区小计</t>
    <phoneticPr fontId="3" type="noConversion"/>
  </si>
  <si>
    <t>苏仙区</t>
    <phoneticPr fontId="3" type="noConversion"/>
  </si>
  <si>
    <t>苏仙区小计</t>
    <phoneticPr fontId="3" type="noConversion"/>
  </si>
  <si>
    <t>苏仙区天鹅湖水库工程</t>
  </si>
  <si>
    <t>资兴市</t>
    <phoneticPr fontId="3" type="noConversion"/>
  </si>
  <si>
    <t>资兴市小计</t>
    <phoneticPr fontId="3" type="noConversion"/>
  </si>
  <si>
    <t>郴州杉杉新材料有限公司企业技术中心锂电负极材料研发建设项目</t>
  </si>
  <si>
    <t>奖补28个农村综合服务平台建设</t>
  </si>
  <si>
    <t>嘉禾县</t>
    <phoneticPr fontId="3" type="noConversion"/>
  </si>
  <si>
    <t>嘉禾县小计</t>
    <phoneticPr fontId="3" type="noConversion"/>
  </si>
  <si>
    <t xml:space="preserve">嘉禾县就业培训中心（实训基地）   </t>
  </si>
  <si>
    <t>郴州市嘉禾县锻造小镇建设</t>
  </si>
  <si>
    <t>宜章县</t>
    <phoneticPr fontId="3" type="noConversion"/>
  </si>
  <si>
    <t>宜章县小计</t>
    <phoneticPr fontId="3" type="noConversion"/>
  </si>
  <si>
    <t>宜章莽山燕鸣涧旅游开发有限公司莽山燕鸣涧旅游开发项目</t>
  </si>
  <si>
    <t>宜章和宜农业综合开发有限公司品牌整合提升奖补项目</t>
  </si>
  <si>
    <t>宜章和宜农业综合开发有限公司产业示范及生产线建设改造</t>
  </si>
  <si>
    <t>桂东县</t>
    <phoneticPr fontId="3" type="noConversion"/>
  </si>
  <si>
    <t>桂东县小计</t>
    <phoneticPr fontId="3" type="noConversion"/>
  </si>
  <si>
    <t>桂东县卫生计生局基层远程诊室建设项目</t>
  </si>
  <si>
    <t>湖南盛源药业股份有限公司桂东县盛源药业中药材生态健康旅游精品景区建设项目</t>
  </si>
  <si>
    <t>一得兰园山庄特色民宿建设项目</t>
  </si>
  <si>
    <t>金鹏小康苑特色民宿建设项目</t>
  </si>
  <si>
    <t>桂东县蓝老爹茶业开发有限公司品牌整合提升奖补项目</t>
  </si>
  <si>
    <t>桂阳县</t>
    <phoneticPr fontId="3" type="noConversion"/>
  </si>
  <si>
    <t>桂阳县小计</t>
    <phoneticPr fontId="3" type="noConversion"/>
  </si>
  <si>
    <t>安仁县</t>
    <phoneticPr fontId="3" type="noConversion"/>
  </si>
  <si>
    <t>安仁县小计</t>
    <phoneticPr fontId="3" type="noConversion"/>
  </si>
  <si>
    <t>湖南山塘生态旅游开发有限公司安仁县五彩山塘水上乐园建设项目</t>
  </si>
  <si>
    <t>安仁县新丰村家庭旅馆建设项目</t>
  </si>
  <si>
    <t>安仁县湖南豪峰茶业有限公司品牌整合提升奖补项目</t>
  </si>
  <si>
    <t>安仁县风仙寺山泉水厂品牌整合提升奖补项目</t>
  </si>
  <si>
    <t>安仁县风仙寺山泉水厂产业示范及生产线建设改造</t>
  </si>
  <si>
    <t>汝城县</t>
    <phoneticPr fontId="3" type="noConversion"/>
  </si>
  <si>
    <t>汝城县小计</t>
    <phoneticPr fontId="3" type="noConversion"/>
  </si>
  <si>
    <t>汝城县卫生计生局基层远程诊室建设项目</t>
  </si>
  <si>
    <t>湖南白云仙航空运动有限公司白云仙航空营地建设项目</t>
  </si>
  <si>
    <t>永兴县</t>
    <phoneticPr fontId="3" type="noConversion"/>
  </si>
  <si>
    <t>永兴县小计</t>
    <phoneticPr fontId="3" type="noConversion"/>
  </si>
  <si>
    <t>永兴县金泉农产品冷链物流有限公司永兴县果蔬批发中转市场冷链物流配送项目</t>
  </si>
  <si>
    <t>永州市</t>
    <phoneticPr fontId="3" type="noConversion"/>
  </si>
  <si>
    <t>永州市小计</t>
    <phoneticPr fontId="3" type="noConversion"/>
  </si>
  <si>
    <t>永州市本级及所辖区小计</t>
    <phoneticPr fontId="3" type="noConversion"/>
  </si>
  <si>
    <t>永州市发改委项目前期费</t>
  </si>
  <si>
    <t>零陵区</t>
    <phoneticPr fontId="3" type="noConversion"/>
  </si>
  <si>
    <t>零陵区小计</t>
    <phoneticPr fontId="3" type="noConversion"/>
  </si>
  <si>
    <t>奖补27个农村综合服务平台建设</t>
  </si>
  <si>
    <t>冷水滩区</t>
    <phoneticPr fontId="3" type="noConversion"/>
  </si>
  <si>
    <t>冷水滩区小计</t>
    <phoneticPr fontId="3" type="noConversion"/>
  </si>
  <si>
    <t>永州市冷水滩区富强小学建设</t>
  </si>
  <si>
    <t>永州市冷水滩区马路街小学建设</t>
  </si>
  <si>
    <t>奖补54个农村综合服务平台建设</t>
  </si>
  <si>
    <t>永州市冷水滩区果蔬罐头小镇建设</t>
  </si>
  <si>
    <t>祁阳县</t>
    <phoneticPr fontId="3" type="noConversion"/>
  </si>
  <si>
    <t>祁阳县小计</t>
    <phoneticPr fontId="3" type="noConversion"/>
  </si>
  <si>
    <t>湘江祁阳县城段一期防洪工程</t>
  </si>
  <si>
    <t>奖补90个农村综合服务平台建设</t>
  </si>
  <si>
    <t>祁阳县光伏扶贫项目</t>
  </si>
  <si>
    <t>湖南祁阳经济开发区众创空间建设项目</t>
  </si>
  <si>
    <t>江华县</t>
    <phoneticPr fontId="3" type="noConversion"/>
  </si>
  <si>
    <t>江华县小计</t>
    <phoneticPr fontId="3" type="noConversion"/>
  </si>
  <si>
    <t>奖补29个农村综合服务平台建设</t>
  </si>
  <si>
    <t>江永县</t>
    <phoneticPr fontId="3" type="noConversion"/>
  </si>
  <si>
    <t>江永县小计</t>
    <phoneticPr fontId="3" type="noConversion"/>
  </si>
  <si>
    <t>江永县城市防洪工程</t>
  </si>
  <si>
    <t>江永县卫生计生局基层远程诊室建设项目</t>
  </si>
  <si>
    <t>江永县光伏扶贫项目</t>
  </si>
  <si>
    <t>双牌县</t>
    <phoneticPr fontId="3" type="noConversion"/>
  </si>
  <si>
    <t>双牌县小计</t>
    <phoneticPr fontId="3" type="noConversion"/>
  </si>
  <si>
    <t>奖补18个农村综合服务平台建设</t>
  </si>
  <si>
    <t>双牌县卫生计生局基层远程诊室建设项目</t>
  </si>
  <si>
    <t>双牌县光伏扶贫项目</t>
  </si>
  <si>
    <t>东安县</t>
    <phoneticPr fontId="3" type="noConversion"/>
  </si>
  <si>
    <t>东安县小计</t>
    <phoneticPr fontId="3" type="noConversion"/>
  </si>
  <si>
    <t>东安县紫溪市百花村</t>
  </si>
  <si>
    <t>奖补58个农村综合服务平台建设</t>
  </si>
  <si>
    <t>道县</t>
    <phoneticPr fontId="3" type="noConversion"/>
  </si>
  <si>
    <t>道县小计</t>
    <phoneticPr fontId="3" type="noConversion"/>
  </si>
  <si>
    <t>道县城南保护圈（机械厂-高车段）</t>
  </si>
  <si>
    <t>道县光伏扶贫项目</t>
  </si>
  <si>
    <t>宁远县</t>
    <phoneticPr fontId="3" type="noConversion"/>
  </si>
  <si>
    <t>宁远县小计</t>
    <phoneticPr fontId="3" type="noConversion"/>
  </si>
  <si>
    <t>宁远县卫生计生局基层远程诊室建设项目</t>
  </si>
  <si>
    <t>宁远县光伏扶贫项目</t>
  </si>
  <si>
    <t>宁远县发改局重大项目前期费补助</t>
    <phoneticPr fontId="3" type="noConversion"/>
  </si>
  <si>
    <t>蓝山县</t>
    <phoneticPr fontId="3" type="noConversion"/>
  </si>
  <si>
    <t>蓝山县小计</t>
    <phoneticPr fontId="3" type="noConversion"/>
  </si>
  <si>
    <t>新田县</t>
    <phoneticPr fontId="3" type="noConversion"/>
  </si>
  <si>
    <t>新田县小计</t>
    <phoneticPr fontId="3" type="noConversion"/>
  </si>
  <si>
    <t>怀化市小计</t>
    <phoneticPr fontId="3" type="noConversion"/>
  </si>
  <si>
    <t>怀化市本级及所辖区小计</t>
    <phoneticPr fontId="3" type="noConversion"/>
  </si>
  <si>
    <t>怀化市发改委项目前期费</t>
  </si>
  <si>
    <t>鹤城区</t>
    <phoneticPr fontId="3" type="noConversion"/>
  </si>
  <si>
    <t>鹤城区小计</t>
    <phoneticPr fontId="3" type="noConversion"/>
  </si>
  <si>
    <t>鹤城区光伏扶贫项目</t>
  </si>
  <si>
    <t>洪江区</t>
    <phoneticPr fontId="3" type="noConversion"/>
  </si>
  <si>
    <t>洪江区小计</t>
    <phoneticPr fontId="3" type="noConversion"/>
  </si>
  <si>
    <t>洪江区巫东防洪保护圈工程（大米厂-回龙湾段）</t>
  </si>
  <si>
    <t>洪江区光伏扶贫项目</t>
  </si>
  <si>
    <t>洪江区卫生计生局基层远程诊室建设项目</t>
  </si>
  <si>
    <t>洪江市</t>
    <phoneticPr fontId="3" type="noConversion"/>
  </si>
  <si>
    <t>洪江市小计</t>
    <phoneticPr fontId="3" type="noConversion"/>
  </si>
  <si>
    <t>洪江市黔阳一中艺术综合楼建设</t>
  </si>
  <si>
    <t>洪江市卫生计生局基层远程诊室建设项目</t>
  </si>
  <si>
    <t>洪江市光伏扶贫项目</t>
  </si>
  <si>
    <t>会同县</t>
    <phoneticPr fontId="3" type="noConversion"/>
  </si>
  <si>
    <t>会同县小计</t>
    <phoneticPr fontId="3" type="noConversion"/>
  </si>
  <si>
    <t>会同县卫生计生局基层远程诊室建设项目</t>
  </si>
  <si>
    <t>靖州县</t>
    <phoneticPr fontId="3" type="noConversion"/>
  </si>
  <si>
    <t>靖州县小计</t>
    <phoneticPr fontId="3" type="noConversion"/>
  </si>
  <si>
    <t>奖补24个农村综合服务平台建设</t>
  </si>
  <si>
    <t>靖州县卫生计生局基层远程诊室建设项目</t>
  </si>
  <si>
    <t>怀化市靖州县茯苓小镇建设</t>
  </si>
  <si>
    <t>辰溪县</t>
    <phoneticPr fontId="3" type="noConversion"/>
  </si>
  <si>
    <t>辰溪县小计</t>
    <phoneticPr fontId="3" type="noConversion"/>
  </si>
  <si>
    <t>辰溪县柳树湾段防洪治理及双溪撇洪工程</t>
  </si>
  <si>
    <t>湖南云箭集团有限公司基于3D打印技术的电弧熔丝增材制造设备研制及工艺研究项目</t>
  </si>
  <si>
    <t>麻阳县</t>
    <phoneticPr fontId="3" type="noConversion"/>
  </si>
  <si>
    <t>麻阳县小计</t>
    <phoneticPr fontId="3" type="noConversion"/>
  </si>
  <si>
    <t>麻阳县城北排涝泵站扩容</t>
  </si>
  <si>
    <t>麻阳县光伏扶贫项目</t>
  </si>
  <si>
    <t>芷江县</t>
    <phoneticPr fontId="3" type="noConversion"/>
  </si>
  <si>
    <t>芷江县小计</t>
    <phoneticPr fontId="3" type="noConversion"/>
  </si>
  <si>
    <t>芷江县碧泉镇七甲坪村民生改善工程</t>
  </si>
  <si>
    <t>芷江县水路田村道路硬化工程</t>
  </si>
  <si>
    <t>芷江县碧涌镇七甲坪村</t>
  </si>
  <si>
    <t>芷江县岩桥镇水路田村</t>
  </si>
  <si>
    <t>芷江电子信息产业公共实训基地</t>
  </si>
  <si>
    <t>中方县</t>
    <phoneticPr fontId="3" type="noConversion"/>
  </si>
  <si>
    <t>中方县小计</t>
    <phoneticPr fontId="3" type="noConversion"/>
  </si>
  <si>
    <t>奖补60个农村综合服务平台建设</t>
  </si>
  <si>
    <t>中方县卫生计生局基层远程诊室建设项目</t>
  </si>
  <si>
    <t>中方县光伏扶贫项目</t>
  </si>
  <si>
    <t>沅陵县</t>
    <phoneticPr fontId="3" type="noConversion"/>
  </si>
  <si>
    <t>沅陵县小计</t>
    <phoneticPr fontId="3" type="noConversion"/>
  </si>
  <si>
    <t>沅陵县增辉货运仓储有限责任公司沅陵县增辉物流三级配送中心建设项目</t>
  </si>
  <si>
    <t>沅陵县卫生计生局基层远程诊室建设项目</t>
  </si>
  <si>
    <t>溆浦县</t>
    <phoneticPr fontId="3" type="noConversion"/>
  </si>
  <si>
    <t>溆浦县小计</t>
    <phoneticPr fontId="3" type="noConversion"/>
  </si>
  <si>
    <t>溆浦县葛竹坪镇横路村</t>
  </si>
  <si>
    <t>奖补30个农村综合服务平台建设</t>
  </si>
  <si>
    <t>新晃县</t>
    <phoneticPr fontId="3" type="noConversion"/>
  </si>
  <si>
    <t>新晃县小计</t>
    <phoneticPr fontId="3" type="noConversion"/>
  </si>
  <si>
    <t>奖补22个农村综合服务平台建设</t>
  </si>
  <si>
    <t>新晃县卫生计生局基层远程诊室建设项目</t>
  </si>
  <si>
    <t>通道县</t>
    <phoneticPr fontId="3" type="noConversion"/>
  </si>
  <si>
    <t>通道县小计</t>
    <phoneticPr fontId="3" type="noConversion"/>
  </si>
  <si>
    <t>奖补16个农村综合服务平台建设</t>
  </si>
  <si>
    <t>通道县光伏扶贫项目</t>
  </si>
  <si>
    <t>娄底市</t>
    <phoneticPr fontId="3" type="noConversion"/>
  </si>
  <si>
    <t>娄底市小计</t>
    <phoneticPr fontId="3" type="noConversion"/>
  </si>
  <si>
    <t>娄底市本级及所辖区小计</t>
    <phoneticPr fontId="3" type="noConversion"/>
  </si>
  <si>
    <t>娄底市发改委项目前期费</t>
  </si>
  <si>
    <t>湖南电将军新能源有限公司高功率锂电池湖南省工程研究中心平台创新能力建设项目</t>
  </si>
  <si>
    <t>湖南三迅新能源科技有限公司动力电池系统创新研发平台建设项目</t>
  </si>
  <si>
    <t>娄底市涟水南岸综合治理工程（江龙滩大桥-犁头嘴段）</t>
  </si>
  <si>
    <t>娄星区</t>
    <phoneticPr fontId="3" type="noConversion"/>
  </si>
  <si>
    <t>娄星区小计</t>
    <phoneticPr fontId="3" type="noConversion"/>
  </si>
  <si>
    <t>奖补41个农村综合服务平台建设</t>
  </si>
  <si>
    <t>娄星移动互联网产业园公共服务平台建设项目</t>
  </si>
  <si>
    <t>涟源市</t>
    <phoneticPr fontId="3" type="noConversion"/>
  </si>
  <si>
    <t>涟源市小计</t>
    <phoneticPr fontId="3" type="noConversion"/>
  </si>
  <si>
    <t>湖南创安防爆电器有限公司技术中心创新能力建设项目</t>
  </si>
  <si>
    <t>涟源市吸毒人员安置帮教基地建设</t>
  </si>
  <si>
    <t>涟源市三甲乡十甲村</t>
  </si>
  <si>
    <t>奖补51个农村综合服务平台建设</t>
  </si>
  <si>
    <t>冷水江市</t>
    <phoneticPr fontId="3" type="noConversion"/>
  </si>
  <si>
    <t>冷水江市小计</t>
    <phoneticPr fontId="3" type="noConversion"/>
  </si>
  <si>
    <t>双峰县</t>
    <phoneticPr fontId="3" type="noConversion"/>
  </si>
  <si>
    <t>双峰县小计</t>
    <phoneticPr fontId="3" type="noConversion"/>
  </si>
  <si>
    <t>双峰县石牛乡女子桥村村级公路硬化</t>
  </si>
  <si>
    <t>奖补61个农村综合服务平台建设</t>
  </si>
  <si>
    <t>双峰县卫生计生局基层远程诊室建设项目</t>
  </si>
  <si>
    <t>娄底市双峰县农机小镇建设</t>
  </si>
  <si>
    <t>新化县</t>
    <phoneticPr fontId="3" type="noConversion"/>
  </si>
  <si>
    <t>新化县小计</t>
    <phoneticPr fontId="3" type="noConversion"/>
  </si>
  <si>
    <t>湖南省美程陶瓷科技有限公司企业技术中心平台创新能力建设</t>
  </si>
  <si>
    <t>奖补45个农村综合服务平台建设</t>
  </si>
  <si>
    <t>新化县光伏扶贫项目</t>
  </si>
  <si>
    <t>湘西土家族苗族自治州</t>
    <phoneticPr fontId="3" type="noConversion"/>
  </si>
  <si>
    <t>湘西州小计</t>
    <phoneticPr fontId="3" type="noConversion"/>
  </si>
  <si>
    <t>州本级</t>
    <phoneticPr fontId="3" type="noConversion"/>
  </si>
  <si>
    <t>州本级小计</t>
    <phoneticPr fontId="3" type="noConversion"/>
  </si>
  <si>
    <t>湘西州发改委项目前期费</t>
  </si>
  <si>
    <t>吉首市</t>
    <phoneticPr fontId="3" type="noConversion"/>
  </si>
  <si>
    <t>吉首市小计</t>
    <phoneticPr fontId="3" type="noConversion"/>
  </si>
  <si>
    <t>湖南汇锋高新能源有限公司技术中心建设项目</t>
  </si>
  <si>
    <t>吉首市卫生计生局基层远程诊室建设项目</t>
  </si>
  <si>
    <t>保靖县</t>
    <phoneticPr fontId="3" type="noConversion"/>
  </si>
  <si>
    <t>保靖县小计</t>
    <phoneticPr fontId="3" type="noConversion"/>
  </si>
  <si>
    <t>凤凰县</t>
    <phoneticPr fontId="3" type="noConversion"/>
  </si>
  <si>
    <t>凤凰县小计</t>
    <phoneticPr fontId="3" type="noConversion"/>
  </si>
  <si>
    <t>凤凰县沱江河县城段小溪河道防洪排涝工程</t>
  </si>
  <si>
    <t>凤凰县卫生计生局基层远程诊室建设项目</t>
  </si>
  <si>
    <t>湘西州凤凰县国际文化艺术旅游小镇建设</t>
  </si>
  <si>
    <t>凤凰县发改局重大项目前期费补助</t>
    <phoneticPr fontId="3" type="noConversion"/>
  </si>
  <si>
    <t>重大项目前期费</t>
    <phoneticPr fontId="3" type="noConversion"/>
  </si>
  <si>
    <t>古丈县</t>
    <phoneticPr fontId="3" type="noConversion"/>
  </si>
  <si>
    <t>古丈县小计</t>
    <phoneticPr fontId="3" type="noConversion"/>
  </si>
  <si>
    <t>古丈县卫生计生局基层远程诊室建设项目</t>
  </si>
  <si>
    <t>花垣县</t>
    <phoneticPr fontId="3" type="noConversion"/>
  </si>
  <si>
    <t>花垣县小计</t>
    <phoneticPr fontId="3" type="noConversion"/>
  </si>
  <si>
    <t>龙山县</t>
    <phoneticPr fontId="3" type="noConversion"/>
  </si>
  <si>
    <t>龙山县小计</t>
    <phoneticPr fontId="3" type="noConversion"/>
  </si>
  <si>
    <t>龙山县酉水河里耶防洪工程修复加固及提标工程</t>
  </si>
  <si>
    <t>奖补62个农村综合服务平台建设</t>
  </si>
  <si>
    <t>泸溪县</t>
    <phoneticPr fontId="3" type="noConversion"/>
  </si>
  <si>
    <t>泸溪县小计</t>
    <phoneticPr fontId="3" type="noConversion"/>
  </si>
  <si>
    <t>泸溪县汇金资源综合利用有限公司泸溪高新技术开发区双创示范基地企业检测中心建设</t>
  </si>
  <si>
    <t>永顺县</t>
    <phoneticPr fontId="3" type="noConversion"/>
  </si>
  <si>
    <t>永顺县小计</t>
    <phoneticPr fontId="3" type="noConversion"/>
  </si>
  <si>
    <t>永顺县芙蓉镇杨木村杨木生态养殖专业合作社基础设施建设</t>
  </si>
  <si>
    <t>永顺县松柏镇龙头村乡村振兴基础设施配套工程</t>
  </si>
  <si>
    <t>永顺县光伏扶贫项目</t>
  </si>
  <si>
    <t>省直单位</t>
    <phoneticPr fontId="3" type="noConversion"/>
  </si>
  <si>
    <t>省直单位小计</t>
  </si>
  <si>
    <t>吐鲁番市财政局</t>
  </si>
  <si>
    <t>新疆维吾尔自治区吐鲁番市发改委哈密瓜品种研发与示范应用项目前期费</t>
  </si>
  <si>
    <t>湖南省发展和改革委员会</t>
    <phoneticPr fontId="3" type="noConversion"/>
  </si>
  <si>
    <t>安徽省交通规划设计研究总院股份有限公司31.1万元，北京国金管理咨询有限公司5.4万元，达华工程管理（集团）有限公司湖南分公司5.5万元，广东省电信规划设计院有限公司27.2万元，广东省国际工程咨询有限公司6.2万元，广东省交通规划设计研究院股份有限公司13.8万元，广州市国际工程咨询公司8.4万元，国信招标集团股份有限公司31.8万元，湖南楚瑞工程咨询有限公司12.2万元，湖南大为工程咨询有限公司3.8万元，湖南德谷咨询有限公司8.9万元，湖南第一工业设计研究院有限公司41.5万元，湖南电力建设监理咨询有限公司5万元，湖南建德工程造价咨询有限公司6.5万元，湖南金兴工程项目管理有限公司17.7万元，湖南科鑫电力设计有限公司70.1万元，湖南龙武工程项目管理有限公司4.2万元，湖南省农林工业勘察设计研究总院6万元，湖南省轻纺设计院有限公司15.6万元，湖南融达工程造价咨询有限公司13.8万元，中国能源建设集团湖南省电力设计院有限公司219.5万元，湖南省建筑设计院有限公司3.7万元，湖南省交通科学研究院有限公司22.8万元，湖南省湘咨工程咨询有限责任公司20.1万元，湖南省邮电规划设计院有限公司29.4万元，湖南盛龙工程项目管理有限公司19.2万元，湖南天智交通建设技术有限公司40.5万元，湖南湘立工程咨询有限公司8.1万元，湖南永信工程项目管理有限公司39万元，湖南中大设计院有限公司15.2万元，湖南众智工程咨询有限公司10.2万元，深圳市全至工程咨询有限公司3.1万元，深圳市华伦投资咨询有限公司29.9万元，湖南省国际工程咨询中心有限公司387.9万元，湖南省人民政府发展研究中心10万元，天津市市政工程设计研究院6.5万元，湖南天信工程项目管理有限公司12.7万元，湘潭工程咨询有限公司21.7万元，友谊国际工程咨询有限公司15.6万元，长沙金智工程咨询有限公司28.8万元，长沙天弘工程造价咨询有限公司14.9万元，中国国际工程咨询公司128.2万元，中铁二院工程集团有限责任公司20万元，中国电建集团中南勘测设计研究院有限公司8.7万元，中审世纪工程造价咨询（北京）有限公司29.9万元，湖南送变电勘察设计咨询有限公司22.6万元，湖南宏达工程造价咨询有限公司6.5万元，湘楚会计师事务所8万元</t>
  </si>
  <si>
    <t>湖南省洞庭湖水利工程管理局</t>
  </si>
  <si>
    <t>洞庭湖重要堤防加固工程</t>
  </si>
  <si>
    <t>湖南磁浮技术研究中心有限公司</t>
  </si>
  <si>
    <t>湖南磁浮技术研究中心有限公司磁浮技术湖南省工程研究中心实验平台建设</t>
  </si>
  <si>
    <t>湖南电视台2019年政银企对接活动</t>
  </si>
  <si>
    <t>湖南工程学院</t>
  </si>
  <si>
    <t>湖南工学院汽车泵类零部件设计制造技术国家地方联合工程实验室建设项目</t>
  </si>
  <si>
    <t>湖南工业大学</t>
  </si>
  <si>
    <t>湖南工业大学百合种质资源创新与深加工平台创新能力建设项目</t>
  </si>
  <si>
    <t>湖南工业大学光伏微电网智能控制技术湖南省工程技术研究中心平台创新能力建设项目</t>
  </si>
  <si>
    <t>湖南广播电视大学</t>
  </si>
  <si>
    <t>湖南广播电视大学教学资源全媒体制作中心建设</t>
  </si>
  <si>
    <t>湖南广播电视台经视频道</t>
  </si>
  <si>
    <t>湖南广播电视台经视频道长江经济带暗拍暗访费用</t>
  </si>
  <si>
    <t>湖南警察学院</t>
  </si>
  <si>
    <t>湖南警察学院大数据智慧警务湖南省工程研究中心创新能力建设项目</t>
  </si>
  <si>
    <t>湖南科技大学</t>
  </si>
  <si>
    <t>湖南科技大学风电机组运行数据挖掘与利用技术湖南省工程研究中心风电场运行数据挖掘关键技术开发与研究中心建设项目</t>
  </si>
  <si>
    <t>湖南科技大学海洋矿产资源探采装备与安全技术国家地方联合工程实验室深海海底矿产资源钻探装备关键技术与平台创新能力建设项目</t>
  </si>
  <si>
    <t>湖南科技学院</t>
  </si>
  <si>
    <t>湖南科技学院土传病害绿色防控湖南省工程研究中心创新能力建设</t>
  </si>
  <si>
    <t>湖南理工学院</t>
  </si>
  <si>
    <t>湖南理工学院湖南省双创示范基地创新能力建设项目</t>
  </si>
  <si>
    <t>湖南理工学院三维重建及智能应用技术湖南省工程研究中心平台创新能力建设项目</t>
  </si>
  <si>
    <t>湖南理工职业技术学院</t>
  </si>
  <si>
    <t>湖南理工职业技术学院基础设施建设</t>
  </si>
  <si>
    <t>湖南农业大学</t>
  </si>
  <si>
    <t>湖南农业大学道地药用植物规范化栽培与综合利用湖南省工程实验室创新研发平台建设项目</t>
  </si>
  <si>
    <t>湖南农业大学湖南省工程研究中心生物炭优势生产与高效利用技术研发平台项目</t>
  </si>
  <si>
    <t>湖南农业大学农业有害生物防控与预警湖南省工程研究中心创新平台建设项目</t>
  </si>
  <si>
    <t>湖南农业大学植物生长调节剂湖南省工程研究中心创新研发平台建设项目</t>
  </si>
  <si>
    <t>湖南商务职业技术学院</t>
  </si>
  <si>
    <t>湖南商务职业技术学院省级双创示范基地双创空间升级改造项目</t>
  </si>
  <si>
    <t>湖南商学院</t>
  </si>
  <si>
    <t>湖南商学院经管教学楼建设</t>
  </si>
  <si>
    <t>湖南商学院生态环境大数据集成融合与智能决策技术创新能力建设项目</t>
  </si>
  <si>
    <t>湖南省白泥湖戒毒康复所</t>
  </si>
  <si>
    <t>湖南省白泥湖戒毒康复所续建工程</t>
  </si>
  <si>
    <t>湖南省发展和改革委员会“十四五”规划编制工作经费</t>
  </si>
  <si>
    <t>湖南省发展和改革委员会《湖南省洞庭湖保护条例》专家评审论证服务</t>
  </si>
  <si>
    <t>湖南省发展和改革委员会2019年中国品牌日活动布展费用</t>
  </si>
  <si>
    <t>湖南省发展和改革委员会第三批省级服务业示范集聚区评审</t>
  </si>
  <si>
    <t>湖南省发展和改革委员会洞庭湖领导小组会议拍摄专题片</t>
  </si>
  <si>
    <t>湖南省发展和改革委员会洞庭湖水环境综合治理规划实施方案编制</t>
  </si>
  <si>
    <t>湖南省发展和改革委员会固定资产投资项目在线审批监管平台升级建设工程建设项目审批系统升级改造等</t>
  </si>
  <si>
    <t>湖南省发展和改革委员会湖南省对接粤港澳大湾区发展课题研究</t>
  </si>
  <si>
    <t>湖南省发展和改革委员会全省投资项目在线审批监管平台建设</t>
  </si>
  <si>
    <t>湖南省发展和改革委员会全省易地扶贫搬迁项目常年巡查</t>
  </si>
  <si>
    <t>湖南省发展和改革委员会省级创新平台评价</t>
  </si>
  <si>
    <t>湖南省发展和改革委员会省级双创示范基地建设第三方评估</t>
  </si>
  <si>
    <t>湖南省发展和改革委员会推动政务信息系统整合共享专项工作</t>
  </si>
  <si>
    <t>湖南省发展和改革委员会湘赣边区域合作示范区发展规划</t>
  </si>
  <si>
    <t>湖南省发展和改革委员会湘南湘西承接产业转移示范区规划</t>
  </si>
  <si>
    <t>湖南省发展和改革委员会长株潭一体化“三干”项目（芙蓉大道、洞株路、潭州大道快速化改造）前期费</t>
  </si>
  <si>
    <t>湖南省发展和改革委员会长株潭一体化“一轨”项目（长株潭城际轨道交通西环线）前期费</t>
  </si>
  <si>
    <t>湖南省发展和改革委员会政府投资项目评审中心2019年度评审经费</t>
  </si>
  <si>
    <t>湖南省发展和改革委员会驻七甲坪村帮扶工作队2018年度帮扶工作规划和三年（2018-2020年）规划编制</t>
    <phoneticPr fontId="3" type="noConversion"/>
  </si>
  <si>
    <t>湖南省能源信息管理系统</t>
    <phoneticPr fontId="3" type="noConversion"/>
  </si>
  <si>
    <t>湖南省公共资源交易中心</t>
  </si>
  <si>
    <t>湖南省公共资源交易中心场地标准化改造工程</t>
  </si>
  <si>
    <t>湖南省核工业地质局</t>
  </si>
  <si>
    <t>湖南省核工业地质局核技术应用能力建设项目</t>
  </si>
  <si>
    <t>湖南省机场管理集团有限公司</t>
  </si>
  <si>
    <t>湖南省机场管理集团有限公司筹建湖南省通用机场投资建设管理公司注册资本金</t>
  </si>
  <si>
    <t>航空发展</t>
  </si>
  <si>
    <t>湖南省机场管理集团有限公司长沙黄花机场东扩二期工程前期费</t>
  </si>
  <si>
    <t>湖南省机场管理集团有限公司长沙黄花机场西北站坪扩建工程</t>
  </si>
  <si>
    <t>湖南省津市监狱</t>
  </si>
  <si>
    <t>湖南省津市监狱第一押犯点</t>
  </si>
  <si>
    <t>湖南省麓山强制隔离戒毒所</t>
  </si>
  <si>
    <t>湖南省女子强制隔离戒毒所</t>
  </si>
  <si>
    <t>湖南省人民政府办公厅</t>
  </si>
  <si>
    <t>湖南省人民政府办公厅湖南省人民政府机关二院道路维修改造</t>
  </si>
  <si>
    <t>湖南省人民政府发展研究中心</t>
  </si>
  <si>
    <r>
      <t>湖南省人民政府发展研究中心“</t>
    </r>
    <r>
      <rPr>
        <sz val="11"/>
        <color theme="1"/>
        <rFont val="宋体"/>
        <family val="3"/>
        <charset val="134"/>
        <scheme val="minor"/>
      </rPr>
      <t>互联网+”和“共享经济”背景下创新创业的发展规律和运行模式研究</t>
    </r>
  </si>
  <si>
    <t>湖南省人民政府发展研究中心日贷项目贴息</t>
  </si>
  <si>
    <t>湖南省人民政府发展研究中心长株潭城市群创新创业发展环境实证研究</t>
  </si>
  <si>
    <t>湖南省融资担保集团有限公司</t>
  </si>
  <si>
    <t>湖南省融资担保集团有限公司湖南省中小企业融资担保有限公司增资</t>
  </si>
  <si>
    <t>园区新动能培育</t>
  </si>
  <si>
    <t>湖南省水产科学研究所</t>
  </si>
  <si>
    <t>湖南省水产科学研究所黄鳝工厂化繁殖平台建设</t>
  </si>
  <si>
    <t>湖南省统计局</t>
  </si>
  <si>
    <t>湖南省统计局促进民间投资健康发展政策咨询</t>
  </si>
  <si>
    <t>湖南省消防总队</t>
  </si>
  <si>
    <t>湖南省消防应急训练基地项目调概</t>
  </si>
  <si>
    <t>湖南省住房和城乡建设厅</t>
  </si>
  <si>
    <t>湖南省住房和城乡建设厅湖南省工程建设项目审批制度改革建设项目</t>
  </si>
  <si>
    <t>湖南省工业和信息化厅</t>
  </si>
  <si>
    <t>湖南陶瓷技师学院（湖南轻工高级技工学校）公共实训基地建设项目</t>
  </si>
  <si>
    <t>湖南文理学院</t>
  </si>
  <si>
    <t>湖南文理学院洞庭湖优质水产资源挖掘利用和环境生态修复技术研究</t>
  </si>
  <si>
    <t>湖南有色金属研究院</t>
  </si>
  <si>
    <t>湖南有色金属研究院有色金属工业生态环境保护研发和转化平台改造</t>
  </si>
  <si>
    <t>湖南远扬会计师事务所有限公司</t>
  </si>
  <si>
    <t>绩效评价工作</t>
  </si>
  <si>
    <t>湖南中医药大学</t>
  </si>
  <si>
    <t>湖南中医药大学中医药防治眼病与视功能保护湖南省工程研究中心创新能力建设项目</t>
  </si>
  <si>
    <t>怀化职业技术学院</t>
  </si>
  <si>
    <t>怀化职业技术学院湖南省双创示范基地建设项目</t>
  </si>
  <si>
    <t>吉首大学</t>
  </si>
  <si>
    <t>吉首大学张家界学院土家织锦图案数字化研究平台</t>
  </si>
  <si>
    <t>湖南澧水流域水利水电开发有限公司</t>
  </si>
  <si>
    <t>江垭水库防洪预警综合能力建设</t>
  </si>
  <si>
    <t>南山国家公园管理局南山国家森林公园生态补偿资金</t>
  </si>
  <si>
    <t>湖南省水利发展投资有限公司</t>
  </si>
  <si>
    <t>犬木塘水库工程</t>
  </si>
  <si>
    <t>湖南省卫生和健康委员会</t>
  </si>
  <si>
    <t>省卫生健康委湖南省基层远程诊室建设项目</t>
  </si>
  <si>
    <t>中南大学湘雅三医院</t>
  </si>
  <si>
    <t>中南大学湘雅三医院创伤中心建设</t>
  </si>
  <si>
    <t>中南大学湘雅医院</t>
  </si>
  <si>
    <t>中南大学湘雅医院骨关节炎防治湖南省工程研究中心创新能力建设项目</t>
  </si>
  <si>
    <t>中南大学湘雅医院生命早期发育与疾病防控湖南省工程研究中心创新能力建设项目</t>
  </si>
  <si>
    <t>中南大学</t>
  </si>
  <si>
    <t>中南大学有色金属资源循环利用国家地方联合中心创新引领示范建设项目</t>
  </si>
  <si>
    <t>中南林业科技大学</t>
  </si>
  <si>
    <t>中南林业科技大学农林生物质绿色加工技术国家地方联合工程研究中心创新科研平台建设项目</t>
  </si>
  <si>
    <t>中南林业科技大学双创示范基地建设项目</t>
  </si>
  <si>
    <t>功能科目</t>
    <phoneticPr fontId="3" type="noConversion"/>
  </si>
  <si>
    <t>2019年省预算内基建资金安排明细表</t>
    <phoneticPr fontId="3" type="noConversion"/>
  </si>
  <si>
    <t>单位：万元</t>
    <phoneticPr fontId="3" type="noConversion"/>
  </si>
  <si>
    <t>附件：</t>
    <phoneticPr fontId="1" type="noConversion"/>
  </si>
  <si>
    <t>岳阳高新技术产业园区公共实训基地</t>
    <phoneticPr fontId="1" type="noConversion"/>
  </si>
  <si>
    <t>湖南工程学院绿色低碳建筑节能与材料技术湖南省工程研究中心</t>
    <phoneticPr fontId="1" type="noConversion"/>
  </si>
  <si>
    <t>湖南工程学院众创空间湖南省双创“创新引领”示范建设专项资金项目</t>
    <phoneticPr fontId="1" type="noConversion"/>
  </si>
  <si>
    <t>湖南工学院</t>
    <phoneticPr fontId="1" type="noConversion"/>
  </si>
  <si>
    <t>小计</t>
    <phoneticPr fontId="1" type="noConversion"/>
  </si>
  <si>
    <t>湖南南山国家公园管理局</t>
    <phoneticPr fontId="1" type="noConversion"/>
  </si>
  <si>
    <t>湖南省人民政府直属机关第二幼儿院</t>
    <phoneticPr fontId="1" type="noConversion"/>
  </si>
  <si>
    <t>湖南省人民政府直属机关第二幼儿院院区和新扩建园区改造</t>
    <phoneticPr fontId="1" type="noConversion"/>
  </si>
  <si>
    <t>湖南省第六工程有限公司</t>
    <phoneticPr fontId="1" type="noConversion"/>
  </si>
  <si>
    <t>湖南省第六工程有限公司塞内加尔达喀尔小商品综合市场项目</t>
    <phoneticPr fontId="1" type="noConversion"/>
  </si>
  <si>
    <t>湖南建工集团有限公司</t>
    <phoneticPr fontId="1" type="noConversion"/>
  </si>
  <si>
    <t>湖南建工集团有限公司数字化交付与运维平台项目</t>
    <phoneticPr fontId="1" type="noConversion"/>
  </si>
  <si>
    <t>湖南广播电视台</t>
    <phoneticPr fontId="1" type="noConversion"/>
  </si>
  <si>
    <t>2069999其他科学技术支出</t>
    <phoneticPr fontId="3" type="noConversion"/>
  </si>
  <si>
    <t>2130399其他水利支出</t>
    <phoneticPr fontId="3" type="noConversion"/>
  </si>
  <si>
    <t>2129999其他城乡社区支出</t>
    <phoneticPr fontId="3" type="noConversion"/>
  </si>
  <si>
    <t>2130599 其他扶贫支出</t>
    <phoneticPr fontId="3" type="noConversion"/>
  </si>
  <si>
    <t>2140304机场建设</t>
    <phoneticPr fontId="3" type="noConversion"/>
  </si>
  <si>
    <t>2100399其他基层医疗卫生机构支出</t>
  </si>
  <si>
    <t>2010499其他发展与改革事务支出</t>
    <phoneticPr fontId="3" type="noConversion"/>
  </si>
  <si>
    <t>2010499其他发展与改革事务支出</t>
    <phoneticPr fontId="3" type="noConversion"/>
  </si>
  <si>
    <t>2010499其他发展与改革事务支出</t>
    <phoneticPr fontId="3" type="noConversion"/>
  </si>
  <si>
    <t>2130199其他农业支出</t>
  </si>
  <si>
    <t>2120399其他城乡社区公共设施支出</t>
  </si>
  <si>
    <t>2050399 其他职业教育支出</t>
    <phoneticPr fontId="3" type="noConversion"/>
  </si>
  <si>
    <t>2160299其他商业流通事务支出</t>
    <phoneticPr fontId="3" type="noConversion"/>
  </si>
  <si>
    <t>2049901其他公共安全支出</t>
    <phoneticPr fontId="3" type="noConversion"/>
  </si>
  <si>
    <t>水利水电规划设计总院托口水电站枢纽工程专项验收</t>
    <phoneticPr fontId="1" type="noConversion"/>
  </si>
  <si>
    <t>湘潭经开区湖南宾之郎食品科技有限公司企业技术中心创新能力建设项目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</si>
</sst>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color theme="1"/>
      <name val="宋体"/>
      <family val="2"/>
      <scheme val="minor"/>
    </font>
    <font>
      <sz val="9"/>
      <name val="宋体"/>
      <family val="3"/>
      <charset val="134"/>
      <scheme val="minor"/>
    </font>
    <font>
      <b/>
      <sz val="11"/>
      <name val="宋体"/>
      <family val="3"/>
      <charset val="134"/>
      <scheme val="minor"/>
    </font>
    <font>
      <sz val="9"/>
      <name val="宋体"/>
      <family val="3"/>
      <charset val="134"/>
    </font>
    <font>
      <sz val="11"/>
      <name val="宋体"/>
      <family val="3"/>
      <charset val="134"/>
      <scheme val="minor"/>
    </font>
    <font>
      <sz val="11"/>
      <color theme="1"/>
      <name val="宋体"/>
      <family val="3"/>
      <charset val="134"/>
      <scheme val="minor"/>
    </font>
    <font>
      <sz val="10"/>
      <name val="宋体"/>
      <family val="3"/>
      <charset val="134"/>
    </font>
    <font>
      <sz val="11"/>
      <color rgb="FF000000"/>
      <name val="宋体"/>
      <family val="3"/>
      <charset val="134"/>
      <scheme val="minor"/>
    </font>
    <font>
      <sz val="12"/>
      <name val="宋体"/>
      <family val="3"/>
      <charset val="134"/>
    </font>
    <font>
      <sz val="11"/>
      <color indexed="8"/>
      <name val="宋体"/>
      <family val="3"/>
      <charset val="134"/>
      <scheme val="minor"/>
    </font>
    <font>
      <b/>
      <sz val="11"/>
      <color indexed="8"/>
      <name val="宋体"/>
      <family val="3"/>
      <charset val="134"/>
      <scheme val="minor"/>
    </font>
    <font>
      <sz val="11"/>
      <color indexed="8"/>
      <name val="宋体"/>
      <family val="3"/>
      <charset val="134"/>
    </font>
    <font>
      <b/>
      <sz val="11"/>
      <color rgb="FF000000"/>
      <name val="宋体"/>
      <family val="3"/>
      <charset val="134"/>
      <scheme val="minor"/>
    </font>
    <font>
      <b/>
      <sz val="11"/>
      <color theme="1"/>
      <name val="宋体"/>
      <family val="3"/>
      <charset val="134"/>
      <scheme val="minor"/>
    </font>
    <font>
      <sz val="18"/>
      <name val="方正小标宋_GBK"/>
      <family val="4"/>
      <charset val="134"/>
    </font>
    <font>
      <sz val="12"/>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6" fillId="0" borderId="0"/>
    <xf numFmtId="0" fontId="8" fillId="0" borderId="0">
      <alignment vertical="center"/>
    </xf>
    <xf numFmtId="0" fontId="11" fillId="0" borderId="0">
      <alignment vertical="center"/>
    </xf>
  </cellStyleXfs>
  <cellXfs count="50">
    <xf numFmtId="0" fontId="0" fillId="0" borderId="0" xfId="0"/>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vertical="center" wrapText="1"/>
    </xf>
    <xf numFmtId="0" fontId="9" fillId="2" borderId="1" xfId="2" applyFont="1" applyFill="1" applyBorder="1" applyAlignment="1">
      <alignment horizontal="center" vertical="center" wrapText="1"/>
    </xf>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2" fillId="2" borderId="1" xfId="3"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4" fillId="2" borderId="1" xfId="3" applyFont="1" applyFill="1" applyBorder="1" applyAlignment="1">
      <alignment vertical="center" wrapText="1"/>
    </xf>
    <xf numFmtId="0" fontId="4" fillId="2" borderId="1" xfId="3"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4" fillId="2" borderId="1" xfId="0" applyNumberFormat="1" applyFont="1" applyFill="1" applyBorder="1" applyAlignment="1">
      <alignment horizontal="justify"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2" borderId="0" xfId="0" applyFont="1" applyFill="1" applyAlignment="1">
      <alignment vertical="center"/>
    </xf>
    <xf numFmtId="0" fontId="0" fillId="2" borderId="0" xfId="0" applyFill="1"/>
    <xf numFmtId="0" fontId="15" fillId="2" borderId="0"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2" borderId="0" xfId="0" applyFont="1" applyFill="1"/>
    <xf numFmtId="0" fontId="5" fillId="2" borderId="1" xfId="0" applyFont="1" applyFill="1" applyBorder="1"/>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left" vertical="center" wrapText="1"/>
    </xf>
  </cellXfs>
  <cellStyles count="4">
    <cellStyle name="常规" xfId="0" builtinId="0"/>
    <cellStyle name="常规 2" xfId="2"/>
    <cellStyle name="常规 4" xfId="3"/>
    <cellStyle name="常规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6"/>
  <sheetViews>
    <sheetView tabSelected="1" workbookViewId="0">
      <selection activeCell="A4" sqref="A4"/>
    </sheetView>
  </sheetViews>
  <sheetFormatPr defaultRowHeight="13.5"/>
  <cols>
    <col min="1" max="1" width="9" style="30"/>
    <col min="2" max="2" width="21.875" style="30" customWidth="1"/>
    <col min="3" max="3" width="57.25" style="30" customWidth="1"/>
    <col min="4" max="4" width="23" style="30" customWidth="1"/>
    <col min="5" max="5" width="17" style="30" customWidth="1"/>
    <col min="6" max="6" width="23.375" style="34" customWidth="1"/>
    <col min="7" max="16384" width="9" style="30"/>
  </cols>
  <sheetData>
    <row r="1" spans="1:6" ht="22.5" customHeight="1">
      <c r="A1" s="29" t="s">
        <v>898</v>
      </c>
    </row>
    <row r="2" spans="1:6" ht="36" customHeight="1">
      <c r="A2" s="48" t="s">
        <v>896</v>
      </c>
      <c r="B2" s="48"/>
      <c r="C2" s="49"/>
      <c r="D2" s="48"/>
      <c r="E2" s="48"/>
      <c r="F2" s="48"/>
    </row>
    <row r="3" spans="1:6" ht="14.25">
      <c r="F3" s="31" t="s">
        <v>897</v>
      </c>
    </row>
    <row r="4" spans="1:6" ht="29.25" customHeight="1">
      <c r="A4" s="26" t="s">
        <v>0</v>
      </c>
      <c r="B4" s="26" t="s">
        <v>1</v>
      </c>
      <c r="C4" s="26" t="s">
        <v>2</v>
      </c>
      <c r="D4" s="26" t="s">
        <v>3</v>
      </c>
      <c r="E4" s="26" t="s">
        <v>4</v>
      </c>
      <c r="F4" s="18" t="s">
        <v>895</v>
      </c>
    </row>
    <row r="5" spans="1:6" ht="24" customHeight="1">
      <c r="A5" s="42" t="s">
        <v>5</v>
      </c>
      <c r="B5" s="42"/>
      <c r="C5" s="22"/>
      <c r="D5" s="22"/>
      <c r="E5" s="26">
        <f>E6+E64+E104+E127+E154+E197+E305+E390+E460+E478+E518+E560+E614+E640+E670</f>
        <v>143753</v>
      </c>
      <c r="F5" s="35"/>
    </row>
    <row r="6" spans="1:6" ht="21.75" customHeight="1">
      <c r="A6" s="43" t="s">
        <v>6</v>
      </c>
      <c r="B6" s="32" t="s">
        <v>7</v>
      </c>
      <c r="C6" s="22"/>
      <c r="D6" s="22"/>
      <c r="E6" s="26">
        <f>E7+E40+E51</f>
        <v>4953</v>
      </c>
      <c r="F6" s="35"/>
    </row>
    <row r="7" spans="1:6" ht="19.5" customHeight="1">
      <c r="A7" s="43"/>
      <c r="B7" s="33" t="s">
        <v>8</v>
      </c>
      <c r="C7" s="22"/>
      <c r="D7" s="22"/>
      <c r="E7" s="26">
        <f>E8+E26+E28+E35</f>
        <v>1540</v>
      </c>
      <c r="F7" s="35"/>
    </row>
    <row r="8" spans="1:6">
      <c r="A8" s="43"/>
      <c r="B8" s="43" t="s">
        <v>9</v>
      </c>
      <c r="C8" s="26" t="s">
        <v>10</v>
      </c>
      <c r="D8" s="26"/>
      <c r="E8" s="26">
        <f>SUM(E9:E25)</f>
        <v>945</v>
      </c>
      <c r="F8" s="35"/>
    </row>
    <row r="9" spans="1:6" ht="27">
      <c r="A9" s="43"/>
      <c r="B9" s="43"/>
      <c r="C9" s="1" t="s">
        <v>11</v>
      </c>
      <c r="D9" s="22" t="s">
        <v>12</v>
      </c>
      <c r="E9" s="22">
        <v>100</v>
      </c>
      <c r="F9" s="21" t="s">
        <v>918</v>
      </c>
    </row>
    <row r="10" spans="1:6">
      <c r="A10" s="43"/>
      <c r="B10" s="43"/>
      <c r="C10" s="2" t="s">
        <v>13</v>
      </c>
      <c r="D10" s="25" t="s">
        <v>14</v>
      </c>
      <c r="E10" s="3">
        <v>45</v>
      </c>
      <c r="F10" s="21" t="s">
        <v>912</v>
      </c>
    </row>
    <row r="11" spans="1:6" ht="27">
      <c r="A11" s="43"/>
      <c r="B11" s="43"/>
      <c r="C11" s="2" t="s">
        <v>15</v>
      </c>
      <c r="D11" s="25" t="s">
        <v>14</v>
      </c>
      <c r="E11" s="3">
        <v>45</v>
      </c>
      <c r="F11" s="21" t="s">
        <v>912</v>
      </c>
    </row>
    <row r="12" spans="1:6">
      <c r="A12" s="43"/>
      <c r="B12" s="43"/>
      <c r="C12" s="2" t="s">
        <v>16</v>
      </c>
      <c r="D12" s="25" t="s">
        <v>14</v>
      </c>
      <c r="E12" s="3">
        <v>45</v>
      </c>
      <c r="F12" s="21" t="s">
        <v>912</v>
      </c>
    </row>
    <row r="13" spans="1:6">
      <c r="A13" s="43"/>
      <c r="B13" s="43"/>
      <c r="C13" s="2" t="s">
        <v>17</v>
      </c>
      <c r="D13" s="25" t="s">
        <v>14</v>
      </c>
      <c r="E13" s="3">
        <v>45</v>
      </c>
      <c r="F13" s="21" t="s">
        <v>912</v>
      </c>
    </row>
    <row r="14" spans="1:6" ht="27">
      <c r="A14" s="43"/>
      <c r="B14" s="43"/>
      <c r="C14" s="2" t="s">
        <v>18</v>
      </c>
      <c r="D14" s="25" t="s">
        <v>14</v>
      </c>
      <c r="E14" s="3">
        <v>45</v>
      </c>
      <c r="F14" s="21" t="s">
        <v>912</v>
      </c>
    </row>
    <row r="15" spans="1:6" ht="27">
      <c r="A15" s="43"/>
      <c r="B15" s="43"/>
      <c r="C15" s="2" t="s">
        <v>19</v>
      </c>
      <c r="D15" s="25" t="s">
        <v>14</v>
      </c>
      <c r="E15" s="3">
        <v>45</v>
      </c>
      <c r="F15" s="21" t="s">
        <v>912</v>
      </c>
    </row>
    <row r="16" spans="1:6">
      <c r="A16" s="43"/>
      <c r="B16" s="43"/>
      <c r="C16" s="2" t="s">
        <v>20</v>
      </c>
      <c r="D16" s="25" t="s">
        <v>14</v>
      </c>
      <c r="E16" s="3">
        <v>45</v>
      </c>
      <c r="F16" s="21" t="s">
        <v>912</v>
      </c>
    </row>
    <row r="17" spans="1:6" ht="27">
      <c r="A17" s="43"/>
      <c r="B17" s="43"/>
      <c r="C17" s="2" t="s">
        <v>21</v>
      </c>
      <c r="D17" s="25" t="s">
        <v>14</v>
      </c>
      <c r="E17" s="3">
        <v>45</v>
      </c>
      <c r="F17" s="21" t="s">
        <v>912</v>
      </c>
    </row>
    <row r="18" spans="1:6">
      <c r="A18" s="43"/>
      <c r="B18" s="43"/>
      <c r="C18" s="2" t="s">
        <v>22</v>
      </c>
      <c r="D18" s="25" t="s">
        <v>14</v>
      </c>
      <c r="E18" s="3">
        <v>45</v>
      </c>
      <c r="F18" s="21" t="s">
        <v>912</v>
      </c>
    </row>
    <row r="19" spans="1:6">
      <c r="A19" s="43"/>
      <c r="B19" s="43"/>
      <c r="C19" s="2" t="s">
        <v>23</v>
      </c>
      <c r="D19" s="25" t="s">
        <v>14</v>
      </c>
      <c r="E19" s="3">
        <v>45</v>
      </c>
      <c r="F19" s="21" t="s">
        <v>912</v>
      </c>
    </row>
    <row r="20" spans="1:6">
      <c r="A20" s="43"/>
      <c r="B20" s="43"/>
      <c r="C20" s="2" t="s">
        <v>24</v>
      </c>
      <c r="D20" s="25" t="s">
        <v>14</v>
      </c>
      <c r="E20" s="3">
        <v>45</v>
      </c>
      <c r="F20" s="21" t="s">
        <v>912</v>
      </c>
    </row>
    <row r="21" spans="1:6" ht="27">
      <c r="A21" s="43"/>
      <c r="B21" s="43"/>
      <c r="C21" s="2" t="s">
        <v>25</v>
      </c>
      <c r="D21" s="4" t="s">
        <v>26</v>
      </c>
      <c r="E21" s="25">
        <v>100</v>
      </c>
      <c r="F21" s="21" t="s">
        <v>918</v>
      </c>
    </row>
    <row r="22" spans="1:6" ht="27">
      <c r="A22" s="43"/>
      <c r="B22" s="43"/>
      <c r="C22" s="2" t="s">
        <v>27</v>
      </c>
      <c r="D22" s="4" t="s">
        <v>26</v>
      </c>
      <c r="E22" s="25">
        <v>100</v>
      </c>
      <c r="F22" s="21" t="s">
        <v>918</v>
      </c>
    </row>
    <row r="23" spans="1:6" ht="27">
      <c r="A23" s="43"/>
      <c r="B23" s="43"/>
      <c r="C23" s="5" t="s">
        <v>28</v>
      </c>
      <c r="D23" s="4" t="s">
        <v>26</v>
      </c>
      <c r="E23" s="6">
        <v>50</v>
      </c>
      <c r="F23" s="21" t="s">
        <v>918</v>
      </c>
    </row>
    <row r="24" spans="1:6" ht="27">
      <c r="A24" s="43"/>
      <c r="B24" s="43"/>
      <c r="C24" s="7" t="s">
        <v>29</v>
      </c>
      <c r="D24" s="4" t="s">
        <v>26</v>
      </c>
      <c r="E24" s="24">
        <v>50</v>
      </c>
      <c r="F24" s="21" t="s">
        <v>918</v>
      </c>
    </row>
    <row r="25" spans="1:6" ht="27">
      <c r="A25" s="43"/>
      <c r="B25" s="43"/>
      <c r="C25" s="2" t="s">
        <v>30</v>
      </c>
      <c r="D25" s="25" t="s">
        <v>12</v>
      </c>
      <c r="E25" s="3">
        <v>50</v>
      </c>
      <c r="F25" s="21" t="s">
        <v>918</v>
      </c>
    </row>
    <row r="26" spans="1:6">
      <c r="A26" s="43"/>
      <c r="B26" s="44" t="s">
        <v>31</v>
      </c>
      <c r="C26" s="8" t="s">
        <v>32</v>
      </c>
      <c r="D26" s="26"/>
      <c r="E26" s="9">
        <f>E27</f>
        <v>45</v>
      </c>
      <c r="F26" s="35"/>
    </row>
    <row r="27" spans="1:6" ht="27">
      <c r="A27" s="43"/>
      <c r="B27" s="44"/>
      <c r="C27" s="2" t="s">
        <v>33</v>
      </c>
      <c r="D27" s="25" t="s">
        <v>14</v>
      </c>
      <c r="E27" s="3">
        <v>45</v>
      </c>
      <c r="F27" s="21" t="s">
        <v>912</v>
      </c>
    </row>
    <row r="28" spans="1:6">
      <c r="A28" s="43"/>
      <c r="B28" s="45" t="s">
        <v>34</v>
      </c>
      <c r="C28" s="10" t="s">
        <v>35</v>
      </c>
      <c r="D28" s="10"/>
      <c r="E28" s="26">
        <f>SUM(E29:E34)</f>
        <v>320</v>
      </c>
      <c r="F28" s="35"/>
    </row>
    <row r="29" spans="1:6" ht="27">
      <c r="A29" s="43"/>
      <c r="B29" s="45"/>
      <c r="C29" s="2" t="s">
        <v>36</v>
      </c>
      <c r="D29" s="25" t="s">
        <v>14</v>
      </c>
      <c r="E29" s="3">
        <v>45</v>
      </c>
      <c r="F29" s="21" t="s">
        <v>912</v>
      </c>
    </row>
    <row r="30" spans="1:6">
      <c r="A30" s="43"/>
      <c r="B30" s="45"/>
      <c r="C30" s="2" t="s">
        <v>37</v>
      </c>
      <c r="D30" s="25" t="s">
        <v>14</v>
      </c>
      <c r="E30" s="3">
        <v>45</v>
      </c>
      <c r="F30" s="21" t="s">
        <v>912</v>
      </c>
    </row>
    <row r="31" spans="1:6">
      <c r="A31" s="43"/>
      <c r="B31" s="45"/>
      <c r="C31" s="11" t="s">
        <v>38</v>
      </c>
      <c r="D31" s="22" t="s">
        <v>39</v>
      </c>
      <c r="E31" s="22">
        <v>60</v>
      </c>
      <c r="F31" s="21" t="s">
        <v>914</v>
      </c>
    </row>
    <row r="32" spans="1:6">
      <c r="A32" s="43"/>
      <c r="B32" s="45"/>
      <c r="C32" s="11" t="s">
        <v>40</v>
      </c>
      <c r="D32" s="22" t="s">
        <v>39</v>
      </c>
      <c r="E32" s="22">
        <v>60</v>
      </c>
      <c r="F32" s="21" t="s">
        <v>914</v>
      </c>
    </row>
    <row r="33" spans="1:6">
      <c r="A33" s="43"/>
      <c r="B33" s="45"/>
      <c r="C33" s="11" t="s">
        <v>41</v>
      </c>
      <c r="D33" s="22" t="s">
        <v>39</v>
      </c>
      <c r="E33" s="22">
        <v>60</v>
      </c>
      <c r="F33" s="21" t="s">
        <v>914</v>
      </c>
    </row>
    <row r="34" spans="1:6" ht="27">
      <c r="A34" s="43"/>
      <c r="B34" s="45"/>
      <c r="C34" s="2" t="s">
        <v>42</v>
      </c>
      <c r="D34" s="25" t="s">
        <v>12</v>
      </c>
      <c r="E34" s="3">
        <v>50</v>
      </c>
      <c r="F34" s="21" t="s">
        <v>918</v>
      </c>
    </row>
    <row r="35" spans="1:6">
      <c r="A35" s="43"/>
      <c r="B35" s="46" t="s">
        <v>43</v>
      </c>
      <c r="C35" s="8" t="s">
        <v>44</v>
      </c>
      <c r="D35" s="10"/>
      <c r="E35" s="8">
        <f>SUM(E36:E39)</f>
        <v>230</v>
      </c>
      <c r="F35" s="35"/>
    </row>
    <row r="36" spans="1:6" ht="27">
      <c r="A36" s="43"/>
      <c r="B36" s="46"/>
      <c r="C36" s="11" t="s">
        <v>45</v>
      </c>
      <c r="D36" s="22" t="s">
        <v>46</v>
      </c>
      <c r="E36" s="4">
        <v>30</v>
      </c>
      <c r="F36" s="21" t="s">
        <v>918</v>
      </c>
    </row>
    <row r="37" spans="1:6">
      <c r="A37" s="43"/>
      <c r="B37" s="46"/>
      <c r="C37" s="1" t="s">
        <v>47</v>
      </c>
      <c r="D37" s="22" t="s">
        <v>48</v>
      </c>
      <c r="E37" s="22">
        <v>50</v>
      </c>
      <c r="F37" s="23" t="s">
        <v>913</v>
      </c>
    </row>
    <row r="38" spans="1:6">
      <c r="A38" s="43"/>
      <c r="B38" s="46"/>
      <c r="C38" s="1" t="s">
        <v>49</v>
      </c>
      <c r="D38" s="22" t="s">
        <v>50</v>
      </c>
      <c r="E38" s="22">
        <v>100</v>
      </c>
      <c r="F38" s="23" t="s">
        <v>921</v>
      </c>
    </row>
    <row r="39" spans="1:6" ht="27">
      <c r="A39" s="43"/>
      <c r="B39" s="46"/>
      <c r="C39" s="2" t="s">
        <v>51</v>
      </c>
      <c r="D39" s="25" t="s">
        <v>12</v>
      </c>
      <c r="E39" s="3">
        <v>50</v>
      </c>
      <c r="F39" s="21" t="s">
        <v>918</v>
      </c>
    </row>
    <row r="40" spans="1:6">
      <c r="A40" s="43"/>
      <c r="B40" s="43" t="s">
        <v>52</v>
      </c>
      <c r="C40" s="26" t="s">
        <v>53</v>
      </c>
      <c r="D40" s="26"/>
      <c r="E40" s="26">
        <f>SUM(E41:E50)</f>
        <v>1368</v>
      </c>
      <c r="F40" s="35"/>
    </row>
    <row r="41" spans="1:6">
      <c r="A41" s="43"/>
      <c r="B41" s="43"/>
      <c r="C41" s="1" t="s">
        <v>54</v>
      </c>
      <c r="D41" s="22" t="s">
        <v>50</v>
      </c>
      <c r="E41" s="22">
        <v>860</v>
      </c>
      <c r="F41" s="23" t="s">
        <v>921</v>
      </c>
    </row>
    <row r="42" spans="1:6" ht="27">
      <c r="A42" s="43"/>
      <c r="B42" s="43"/>
      <c r="C42" s="12" t="s">
        <v>55</v>
      </c>
      <c r="D42" s="4" t="s">
        <v>56</v>
      </c>
      <c r="E42" s="13">
        <v>260</v>
      </c>
      <c r="F42" s="21" t="s">
        <v>918</v>
      </c>
    </row>
    <row r="43" spans="1:6" ht="27">
      <c r="A43" s="43"/>
      <c r="B43" s="43"/>
      <c r="C43" s="12" t="s">
        <v>57</v>
      </c>
      <c r="D43" s="13" t="s">
        <v>56</v>
      </c>
      <c r="E43" s="13">
        <v>15</v>
      </c>
      <c r="F43" s="21" t="s">
        <v>918</v>
      </c>
    </row>
    <row r="44" spans="1:6" ht="27">
      <c r="A44" s="43"/>
      <c r="B44" s="43"/>
      <c r="C44" s="12" t="s">
        <v>58</v>
      </c>
      <c r="D44" s="13" t="s">
        <v>56</v>
      </c>
      <c r="E44" s="13">
        <v>13</v>
      </c>
      <c r="F44" s="21" t="s">
        <v>918</v>
      </c>
    </row>
    <row r="45" spans="1:6" ht="27">
      <c r="A45" s="43"/>
      <c r="B45" s="43"/>
      <c r="C45" s="12" t="s">
        <v>59</v>
      </c>
      <c r="D45" s="13" t="s">
        <v>56</v>
      </c>
      <c r="E45" s="13">
        <v>15</v>
      </c>
      <c r="F45" s="21" t="s">
        <v>918</v>
      </c>
    </row>
    <row r="46" spans="1:6" ht="27">
      <c r="A46" s="43"/>
      <c r="B46" s="43"/>
      <c r="C46" s="12" t="s">
        <v>60</v>
      </c>
      <c r="D46" s="13" t="s">
        <v>56</v>
      </c>
      <c r="E46" s="13">
        <v>15</v>
      </c>
      <c r="F46" s="21" t="s">
        <v>918</v>
      </c>
    </row>
    <row r="47" spans="1:6" ht="27">
      <c r="A47" s="43"/>
      <c r="B47" s="43"/>
      <c r="C47" s="7" t="s">
        <v>61</v>
      </c>
      <c r="D47" s="4" t="s">
        <v>26</v>
      </c>
      <c r="E47" s="24">
        <v>50</v>
      </c>
      <c r="F47" s="21" t="s">
        <v>918</v>
      </c>
    </row>
    <row r="48" spans="1:6">
      <c r="A48" s="43"/>
      <c r="B48" s="43"/>
      <c r="C48" s="2" t="s">
        <v>62</v>
      </c>
      <c r="D48" s="25" t="s">
        <v>14</v>
      </c>
      <c r="E48" s="3">
        <v>45</v>
      </c>
      <c r="F48" s="21" t="s">
        <v>912</v>
      </c>
    </row>
    <row r="49" spans="1:6">
      <c r="A49" s="43"/>
      <c r="B49" s="43"/>
      <c r="C49" s="2" t="s">
        <v>63</v>
      </c>
      <c r="D49" s="25" t="s">
        <v>14</v>
      </c>
      <c r="E49" s="3">
        <v>45</v>
      </c>
      <c r="F49" s="21" t="s">
        <v>912</v>
      </c>
    </row>
    <row r="50" spans="1:6" ht="27">
      <c r="A50" s="43"/>
      <c r="B50" s="43"/>
      <c r="C50" s="2" t="s">
        <v>64</v>
      </c>
      <c r="D50" s="25" t="s">
        <v>12</v>
      </c>
      <c r="E50" s="3">
        <v>50</v>
      </c>
      <c r="F50" s="21" t="s">
        <v>918</v>
      </c>
    </row>
    <row r="51" spans="1:6">
      <c r="A51" s="43"/>
      <c r="B51" s="43" t="s">
        <v>65</v>
      </c>
      <c r="C51" s="10" t="s">
        <v>66</v>
      </c>
      <c r="D51" s="26"/>
      <c r="E51" s="10">
        <f>SUM(E52:E63)</f>
        <v>2045</v>
      </c>
      <c r="F51" s="35"/>
    </row>
    <row r="52" spans="1:6">
      <c r="A52" s="43"/>
      <c r="B52" s="43"/>
      <c r="C52" s="2" t="s">
        <v>67</v>
      </c>
      <c r="D52" s="25" t="s">
        <v>14</v>
      </c>
      <c r="E52" s="3">
        <v>45</v>
      </c>
      <c r="F52" s="21" t="s">
        <v>912</v>
      </c>
    </row>
    <row r="53" spans="1:6">
      <c r="A53" s="43"/>
      <c r="B53" s="43"/>
      <c r="C53" s="2" t="s">
        <v>68</v>
      </c>
      <c r="D53" s="25" t="s">
        <v>14</v>
      </c>
      <c r="E53" s="3">
        <v>45</v>
      </c>
      <c r="F53" s="21" t="s">
        <v>912</v>
      </c>
    </row>
    <row r="54" spans="1:6">
      <c r="A54" s="43"/>
      <c r="B54" s="43"/>
      <c r="C54" s="2" t="s">
        <v>69</v>
      </c>
      <c r="D54" s="25" t="s">
        <v>14</v>
      </c>
      <c r="E54" s="3">
        <v>45</v>
      </c>
      <c r="F54" s="21" t="s">
        <v>912</v>
      </c>
    </row>
    <row r="55" spans="1:6">
      <c r="A55" s="43"/>
      <c r="B55" s="43"/>
      <c r="C55" s="2" t="s">
        <v>70</v>
      </c>
      <c r="D55" s="25" t="s">
        <v>14</v>
      </c>
      <c r="E55" s="3">
        <v>45</v>
      </c>
      <c r="F55" s="21" t="s">
        <v>912</v>
      </c>
    </row>
    <row r="56" spans="1:6">
      <c r="A56" s="43"/>
      <c r="B56" s="43"/>
      <c r="C56" s="2" t="s">
        <v>71</v>
      </c>
      <c r="D56" s="25" t="s">
        <v>14</v>
      </c>
      <c r="E56" s="3">
        <v>45</v>
      </c>
      <c r="F56" s="21" t="s">
        <v>912</v>
      </c>
    </row>
    <row r="57" spans="1:6" ht="27">
      <c r="A57" s="43"/>
      <c r="B57" s="43"/>
      <c r="C57" s="11" t="s">
        <v>72</v>
      </c>
      <c r="D57" s="22" t="s">
        <v>46</v>
      </c>
      <c r="E57" s="14">
        <v>300</v>
      </c>
      <c r="F57" s="21" t="s">
        <v>918</v>
      </c>
    </row>
    <row r="58" spans="1:6" ht="27">
      <c r="A58" s="43"/>
      <c r="B58" s="43"/>
      <c r="C58" s="11" t="s">
        <v>73</v>
      </c>
      <c r="D58" s="22" t="s">
        <v>46</v>
      </c>
      <c r="E58" s="4">
        <v>50</v>
      </c>
      <c r="F58" s="21" t="s">
        <v>918</v>
      </c>
    </row>
    <row r="59" spans="1:6">
      <c r="A59" s="43"/>
      <c r="B59" s="43"/>
      <c r="C59" s="1" t="s">
        <v>74</v>
      </c>
      <c r="D59" s="22" t="s">
        <v>75</v>
      </c>
      <c r="E59" s="22">
        <v>500</v>
      </c>
      <c r="F59" s="23" t="s">
        <v>913</v>
      </c>
    </row>
    <row r="60" spans="1:6">
      <c r="A60" s="43"/>
      <c r="B60" s="43"/>
      <c r="C60" s="1" t="s">
        <v>76</v>
      </c>
      <c r="D60" s="22" t="s">
        <v>48</v>
      </c>
      <c r="E60" s="22">
        <v>20</v>
      </c>
      <c r="F60" s="23" t="s">
        <v>913</v>
      </c>
    </row>
    <row r="61" spans="1:6" ht="27">
      <c r="A61" s="43"/>
      <c r="B61" s="43"/>
      <c r="C61" s="11" t="s">
        <v>77</v>
      </c>
      <c r="D61" s="22" t="s">
        <v>78</v>
      </c>
      <c r="E61" s="4">
        <v>800</v>
      </c>
      <c r="F61" s="21" t="s">
        <v>922</v>
      </c>
    </row>
    <row r="62" spans="1:6">
      <c r="A62" s="43"/>
      <c r="B62" s="43"/>
      <c r="C62" s="2" t="s">
        <v>79</v>
      </c>
      <c r="D62" s="25" t="s">
        <v>14</v>
      </c>
      <c r="E62" s="3">
        <v>100</v>
      </c>
      <c r="F62" s="21" t="s">
        <v>912</v>
      </c>
    </row>
    <row r="63" spans="1:6" ht="27">
      <c r="A63" s="43"/>
      <c r="B63" s="43"/>
      <c r="C63" s="2" t="s">
        <v>80</v>
      </c>
      <c r="D63" s="25" t="s">
        <v>12</v>
      </c>
      <c r="E63" s="3">
        <v>50</v>
      </c>
      <c r="F63" s="21" t="s">
        <v>918</v>
      </c>
    </row>
    <row r="64" spans="1:6">
      <c r="A64" s="43" t="s">
        <v>81</v>
      </c>
      <c r="B64" s="15" t="s">
        <v>82</v>
      </c>
      <c r="C64" s="2"/>
      <c r="D64" s="25"/>
      <c r="E64" s="16">
        <f>E65+E76+E86+E90+E95+E99</f>
        <v>3847</v>
      </c>
      <c r="F64" s="35"/>
    </row>
    <row r="65" spans="1:6">
      <c r="A65" s="43"/>
      <c r="B65" s="33" t="s">
        <v>83</v>
      </c>
      <c r="C65" s="2"/>
      <c r="D65" s="25"/>
      <c r="E65" s="16">
        <f>E66+E70+E73</f>
        <v>485</v>
      </c>
      <c r="F65" s="35"/>
    </row>
    <row r="66" spans="1:6">
      <c r="A66" s="43"/>
      <c r="B66" s="47" t="s">
        <v>84</v>
      </c>
      <c r="C66" s="26" t="s">
        <v>85</v>
      </c>
      <c r="D66" s="26"/>
      <c r="E66" s="26">
        <f>SUM(E67:E69)</f>
        <v>195</v>
      </c>
      <c r="F66" s="35"/>
    </row>
    <row r="67" spans="1:6" ht="27">
      <c r="A67" s="43"/>
      <c r="B67" s="47"/>
      <c r="C67" s="1" t="s">
        <v>86</v>
      </c>
      <c r="D67" s="4" t="s">
        <v>26</v>
      </c>
      <c r="E67" s="22">
        <v>100</v>
      </c>
      <c r="F67" s="21" t="s">
        <v>918</v>
      </c>
    </row>
    <row r="68" spans="1:6" ht="27">
      <c r="A68" s="43"/>
      <c r="B68" s="47"/>
      <c r="C68" s="2" t="s">
        <v>87</v>
      </c>
      <c r="D68" s="4" t="s">
        <v>26</v>
      </c>
      <c r="E68" s="25">
        <v>50</v>
      </c>
      <c r="F68" s="21" t="s">
        <v>918</v>
      </c>
    </row>
    <row r="69" spans="1:6">
      <c r="A69" s="43"/>
      <c r="B69" s="47"/>
      <c r="C69" s="2" t="s">
        <v>88</v>
      </c>
      <c r="D69" s="25" t="s">
        <v>14</v>
      </c>
      <c r="E69" s="3">
        <v>45</v>
      </c>
      <c r="F69" s="21" t="s">
        <v>912</v>
      </c>
    </row>
    <row r="70" spans="1:6">
      <c r="A70" s="43"/>
      <c r="B70" s="47" t="s">
        <v>89</v>
      </c>
      <c r="C70" s="26" t="s">
        <v>90</v>
      </c>
      <c r="D70" s="26"/>
      <c r="E70" s="26">
        <f>E71+E72</f>
        <v>145</v>
      </c>
      <c r="F70" s="35"/>
    </row>
    <row r="71" spans="1:6" ht="27">
      <c r="A71" s="43"/>
      <c r="B71" s="47"/>
      <c r="C71" s="2" t="s">
        <v>91</v>
      </c>
      <c r="D71" s="25" t="s">
        <v>14</v>
      </c>
      <c r="E71" s="3">
        <v>45</v>
      </c>
      <c r="F71" s="21" t="s">
        <v>912</v>
      </c>
    </row>
    <row r="72" spans="1:6" ht="27">
      <c r="A72" s="43"/>
      <c r="B72" s="47"/>
      <c r="C72" s="2" t="s">
        <v>92</v>
      </c>
      <c r="D72" s="25" t="s">
        <v>14</v>
      </c>
      <c r="E72" s="3">
        <v>100</v>
      </c>
      <c r="F72" s="21" t="s">
        <v>912</v>
      </c>
    </row>
    <row r="73" spans="1:6">
      <c r="A73" s="43"/>
      <c r="B73" s="45" t="s">
        <v>93</v>
      </c>
      <c r="C73" s="17" t="s">
        <v>94</v>
      </c>
      <c r="D73" s="10"/>
      <c r="E73" s="26">
        <f>E74+E75</f>
        <v>145</v>
      </c>
      <c r="F73" s="35"/>
    </row>
    <row r="74" spans="1:6" ht="27">
      <c r="A74" s="43"/>
      <c r="B74" s="45"/>
      <c r="C74" s="2" t="s">
        <v>95</v>
      </c>
      <c r="D74" s="25" t="s">
        <v>14</v>
      </c>
      <c r="E74" s="3">
        <v>45</v>
      </c>
      <c r="F74" s="21" t="s">
        <v>912</v>
      </c>
    </row>
    <row r="75" spans="1:6" ht="27">
      <c r="A75" s="43"/>
      <c r="B75" s="45"/>
      <c r="C75" s="2" t="s">
        <v>96</v>
      </c>
      <c r="D75" s="25" t="s">
        <v>14</v>
      </c>
      <c r="E75" s="3">
        <v>100</v>
      </c>
      <c r="F75" s="21" t="s">
        <v>912</v>
      </c>
    </row>
    <row r="76" spans="1:6">
      <c r="A76" s="43"/>
      <c r="B76" s="43" t="s">
        <v>97</v>
      </c>
      <c r="C76" s="26" t="s">
        <v>98</v>
      </c>
      <c r="D76" s="26"/>
      <c r="E76" s="26">
        <f>SUM(E77:E85)</f>
        <v>1900</v>
      </c>
      <c r="F76" s="35"/>
    </row>
    <row r="77" spans="1:6">
      <c r="A77" s="43"/>
      <c r="B77" s="43"/>
      <c r="C77" s="2" t="s">
        <v>99</v>
      </c>
      <c r="D77" s="25" t="s">
        <v>14</v>
      </c>
      <c r="E77" s="3">
        <v>45</v>
      </c>
      <c r="F77" s="21" t="s">
        <v>912</v>
      </c>
    </row>
    <row r="78" spans="1:6">
      <c r="A78" s="43"/>
      <c r="B78" s="43"/>
      <c r="C78" s="2" t="s">
        <v>100</v>
      </c>
      <c r="D78" s="25" t="s">
        <v>14</v>
      </c>
      <c r="E78" s="3">
        <v>45</v>
      </c>
      <c r="F78" s="21" t="s">
        <v>912</v>
      </c>
    </row>
    <row r="79" spans="1:6">
      <c r="A79" s="43"/>
      <c r="B79" s="43"/>
      <c r="C79" s="1" t="s">
        <v>101</v>
      </c>
      <c r="D79" s="22" t="s">
        <v>75</v>
      </c>
      <c r="E79" s="22">
        <v>500</v>
      </c>
      <c r="F79" s="23" t="s">
        <v>913</v>
      </c>
    </row>
    <row r="80" spans="1:6">
      <c r="A80" s="43"/>
      <c r="B80" s="43"/>
      <c r="C80" s="1" t="s">
        <v>102</v>
      </c>
      <c r="D80" s="22" t="s">
        <v>48</v>
      </c>
      <c r="E80" s="22">
        <v>20</v>
      </c>
      <c r="F80" s="23" t="s">
        <v>913</v>
      </c>
    </row>
    <row r="81" spans="1:6">
      <c r="A81" s="43"/>
      <c r="B81" s="43"/>
      <c r="C81" s="1" t="s">
        <v>103</v>
      </c>
      <c r="D81" s="22" t="s">
        <v>50</v>
      </c>
      <c r="E81" s="22">
        <v>140</v>
      </c>
      <c r="F81" s="23" t="s">
        <v>921</v>
      </c>
    </row>
    <row r="82" spans="1:6" ht="27">
      <c r="A82" s="43"/>
      <c r="B82" s="43"/>
      <c r="C82" s="11" t="s">
        <v>104</v>
      </c>
      <c r="D82" s="22" t="s">
        <v>78</v>
      </c>
      <c r="E82" s="4">
        <v>800</v>
      </c>
      <c r="F82" s="21" t="s">
        <v>922</v>
      </c>
    </row>
    <row r="83" spans="1:6" ht="27">
      <c r="A83" s="43"/>
      <c r="B83" s="43"/>
      <c r="C83" s="7" t="s">
        <v>105</v>
      </c>
      <c r="D83" s="4" t="s">
        <v>56</v>
      </c>
      <c r="E83" s="24">
        <v>320</v>
      </c>
      <c r="F83" s="21" t="s">
        <v>918</v>
      </c>
    </row>
    <row r="84" spans="1:6" ht="27">
      <c r="A84" s="43"/>
      <c r="B84" s="43"/>
      <c r="C84" s="12" t="s">
        <v>106</v>
      </c>
      <c r="D84" s="13" t="s">
        <v>56</v>
      </c>
      <c r="E84" s="13">
        <v>15</v>
      </c>
      <c r="F84" s="21" t="s">
        <v>918</v>
      </c>
    </row>
    <row r="85" spans="1:6" ht="27">
      <c r="A85" s="43"/>
      <c r="B85" s="43"/>
      <c r="C85" s="12" t="s">
        <v>107</v>
      </c>
      <c r="D85" s="13" t="s">
        <v>56</v>
      </c>
      <c r="E85" s="13">
        <v>15</v>
      </c>
      <c r="F85" s="21" t="s">
        <v>918</v>
      </c>
    </row>
    <row r="86" spans="1:6">
      <c r="A86" s="43"/>
      <c r="B86" s="43" t="s">
        <v>108</v>
      </c>
      <c r="C86" s="15" t="s">
        <v>109</v>
      </c>
      <c r="D86" s="15"/>
      <c r="E86" s="16">
        <f>SUM(E87:E89)</f>
        <v>430</v>
      </c>
      <c r="F86" s="35"/>
    </row>
    <row r="87" spans="1:6" ht="27">
      <c r="A87" s="43"/>
      <c r="B87" s="43"/>
      <c r="C87" s="11" t="s">
        <v>110</v>
      </c>
      <c r="D87" s="22" t="s">
        <v>46</v>
      </c>
      <c r="E87" s="4">
        <v>50</v>
      </c>
      <c r="F87" s="21" t="s">
        <v>918</v>
      </c>
    </row>
    <row r="88" spans="1:6">
      <c r="A88" s="43"/>
      <c r="B88" s="43"/>
      <c r="C88" s="1" t="s">
        <v>111</v>
      </c>
      <c r="D88" s="22" t="s">
        <v>48</v>
      </c>
      <c r="E88" s="22">
        <v>50</v>
      </c>
      <c r="F88" s="23" t="s">
        <v>913</v>
      </c>
    </row>
    <row r="89" spans="1:6">
      <c r="A89" s="43"/>
      <c r="B89" s="43"/>
      <c r="C89" s="1" t="s">
        <v>112</v>
      </c>
      <c r="D89" s="22" t="s">
        <v>50</v>
      </c>
      <c r="E89" s="22">
        <v>330</v>
      </c>
      <c r="F89" s="23" t="s">
        <v>921</v>
      </c>
    </row>
    <row r="90" spans="1:6">
      <c r="A90" s="43"/>
      <c r="B90" s="43" t="s">
        <v>113</v>
      </c>
      <c r="C90" s="26" t="s">
        <v>114</v>
      </c>
      <c r="D90" s="26"/>
      <c r="E90" s="26">
        <f>SUM(E91:E94)</f>
        <v>70</v>
      </c>
      <c r="F90" s="35"/>
    </row>
    <row r="91" spans="1:6" ht="27">
      <c r="A91" s="43"/>
      <c r="B91" s="43"/>
      <c r="C91" s="12" t="s">
        <v>115</v>
      </c>
      <c r="D91" s="13" t="s">
        <v>56</v>
      </c>
      <c r="E91" s="13">
        <v>15</v>
      </c>
      <c r="F91" s="21" t="s">
        <v>918</v>
      </c>
    </row>
    <row r="92" spans="1:6" ht="27">
      <c r="A92" s="43"/>
      <c r="B92" s="43"/>
      <c r="C92" s="12" t="s">
        <v>116</v>
      </c>
      <c r="D92" s="13" t="s">
        <v>56</v>
      </c>
      <c r="E92" s="13">
        <v>15</v>
      </c>
      <c r="F92" s="21" t="s">
        <v>918</v>
      </c>
    </row>
    <row r="93" spans="1:6" ht="27">
      <c r="A93" s="43"/>
      <c r="B93" s="43"/>
      <c r="C93" s="12" t="s">
        <v>117</v>
      </c>
      <c r="D93" s="13" t="s">
        <v>56</v>
      </c>
      <c r="E93" s="13">
        <v>15</v>
      </c>
      <c r="F93" s="21" t="s">
        <v>918</v>
      </c>
    </row>
    <row r="94" spans="1:6" ht="27">
      <c r="A94" s="43"/>
      <c r="B94" s="43"/>
      <c r="C94" s="12" t="s">
        <v>118</v>
      </c>
      <c r="D94" s="13" t="s">
        <v>56</v>
      </c>
      <c r="E94" s="13">
        <v>25</v>
      </c>
      <c r="F94" s="21" t="s">
        <v>918</v>
      </c>
    </row>
    <row r="95" spans="1:6">
      <c r="A95" s="43"/>
      <c r="B95" s="43" t="s">
        <v>119</v>
      </c>
      <c r="C95" s="26" t="s">
        <v>120</v>
      </c>
      <c r="D95" s="26"/>
      <c r="E95" s="26">
        <f>E96+E97+E98</f>
        <v>197</v>
      </c>
      <c r="F95" s="35"/>
    </row>
    <row r="96" spans="1:6">
      <c r="A96" s="43"/>
      <c r="B96" s="43"/>
      <c r="C96" s="1" t="s">
        <v>121</v>
      </c>
      <c r="D96" s="22" t="s">
        <v>50</v>
      </c>
      <c r="E96" s="22">
        <v>170</v>
      </c>
      <c r="F96" s="23" t="s">
        <v>921</v>
      </c>
    </row>
    <row r="97" spans="1:6" ht="27">
      <c r="A97" s="43"/>
      <c r="B97" s="43"/>
      <c r="C97" s="12" t="s">
        <v>122</v>
      </c>
      <c r="D97" s="13" t="s">
        <v>56</v>
      </c>
      <c r="E97" s="13">
        <v>15</v>
      </c>
      <c r="F97" s="21" t="s">
        <v>918</v>
      </c>
    </row>
    <row r="98" spans="1:6" ht="27">
      <c r="A98" s="43"/>
      <c r="B98" s="43"/>
      <c r="C98" s="12" t="s">
        <v>123</v>
      </c>
      <c r="D98" s="13" t="s">
        <v>56</v>
      </c>
      <c r="E98" s="13">
        <v>12</v>
      </c>
      <c r="F98" s="21" t="s">
        <v>918</v>
      </c>
    </row>
    <row r="99" spans="1:6">
      <c r="A99" s="43"/>
      <c r="B99" s="43" t="s">
        <v>124</v>
      </c>
      <c r="C99" s="26" t="s">
        <v>125</v>
      </c>
      <c r="D99" s="22"/>
      <c r="E99" s="26">
        <f>SUM(E100:E103)</f>
        <v>765</v>
      </c>
      <c r="F99" s="35"/>
    </row>
    <row r="100" spans="1:6" ht="27">
      <c r="A100" s="43"/>
      <c r="B100" s="43"/>
      <c r="C100" s="1" t="s">
        <v>126</v>
      </c>
      <c r="D100" s="22" t="s">
        <v>127</v>
      </c>
      <c r="E100" s="22">
        <v>400</v>
      </c>
      <c r="F100" s="23" t="s">
        <v>924</v>
      </c>
    </row>
    <row r="101" spans="1:6" ht="27">
      <c r="A101" s="43"/>
      <c r="B101" s="43"/>
      <c r="C101" s="7" t="s">
        <v>128</v>
      </c>
      <c r="D101" s="4" t="s">
        <v>56</v>
      </c>
      <c r="E101" s="24">
        <v>260</v>
      </c>
      <c r="F101" s="21" t="s">
        <v>918</v>
      </c>
    </row>
    <row r="102" spans="1:6" ht="27">
      <c r="A102" s="43"/>
      <c r="B102" s="43"/>
      <c r="C102" s="12" t="s">
        <v>129</v>
      </c>
      <c r="D102" s="13" t="s">
        <v>56</v>
      </c>
      <c r="E102" s="13">
        <v>15</v>
      </c>
      <c r="F102" s="21" t="s">
        <v>918</v>
      </c>
    </row>
    <row r="103" spans="1:6" ht="27">
      <c r="A103" s="43"/>
      <c r="B103" s="43"/>
      <c r="C103" s="12" t="s">
        <v>130</v>
      </c>
      <c r="D103" s="13" t="s">
        <v>56</v>
      </c>
      <c r="E103" s="13">
        <v>90</v>
      </c>
      <c r="F103" s="21" t="s">
        <v>918</v>
      </c>
    </row>
    <row r="104" spans="1:6">
      <c r="A104" s="43" t="s">
        <v>131</v>
      </c>
      <c r="B104" s="26" t="s">
        <v>132</v>
      </c>
      <c r="C104" s="12"/>
      <c r="D104" s="13"/>
      <c r="E104" s="9">
        <f>E106+E110+E113+E119</f>
        <v>3855</v>
      </c>
      <c r="F104" s="35"/>
    </row>
    <row r="105" spans="1:6">
      <c r="A105" s="43"/>
      <c r="B105" s="33" t="s">
        <v>133</v>
      </c>
      <c r="C105" s="12"/>
      <c r="D105" s="13"/>
      <c r="E105" s="9">
        <f>E106</f>
        <v>245</v>
      </c>
      <c r="F105" s="35"/>
    </row>
    <row r="106" spans="1:6">
      <c r="A106" s="43"/>
      <c r="B106" s="39" t="s">
        <v>134</v>
      </c>
      <c r="C106" s="26" t="s">
        <v>135</v>
      </c>
      <c r="D106" s="22"/>
      <c r="E106" s="26">
        <f>E107+E108+E109</f>
        <v>245</v>
      </c>
      <c r="F106" s="35"/>
    </row>
    <row r="107" spans="1:6" ht="27">
      <c r="A107" s="43"/>
      <c r="B107" s="40"/>
      <c r="C107" s="1" t="s">
        <v>136</v>
      </c>
      <c r="D107" s="4" t="s">
        <v>26</v>
      </c>
      <c r="E107" s="22">
        <v>100</v>
      </c>
      <c r="F107" s="21" t="s">
        <v>918</v>
      </c>
    </row>
    <row r="108" spans="1:6" ht="27">
      <c r="A108" s="43"/>
      <c r="B108" s="40"/>
      <c r="C108" s="7" t="s">
        <v>137</v>
      </c>
      <c r="D108" s="4" t="s">
        <v>26</v>
      </c>
      <c r="E108" s="24">
        <v>100</v>
      </c>
      <c r="F108" s="21" t="s">
        <v>918</v>
      </c>
    </row>
    <row r="109" spans="1:6" ht="27">
      <c r="A109" s="43"/>
      <c r="B109" s="41"/>
      <c r="C109" s="2" t="s">
        <v>927</v>
      </c>
      <c r="D109" s="28" t="s">
        <v>14</v>
      </c>
      <c r="E109" s="3">
        <v>45</v>
      </c>
      <c r="F109" s="21" t="s">
        <v>912</v>
      </c>
    </row>
    <row r="110" spans="1:6">
      <c r="A110" s="43"/>
      <c r="B110" s="43" t="s">
        <v>138</v>
      </c>
      <c r="C110" s="26" t="s">
        <v>139</v>
      </c>
      <c r="D110" s="26"/>
      <c r="E110" s="26">
        <f>E111+E112</f>
        <v>200</v>
      </c>
      <c r="F110" s="35"/>
    </row>
    <row r="111" spans="1:6">
      <c r="A111" s="43"/>
      <c r="B111" s="43"/>
      <c r="C111" s="2" t="s">
        <v>140</v>
      </c>
      <c r="D111" s="25" t="s">
        <v>14</v>
      </c>
      <c r="E111" s="3">
        <v>100</v>
      </c>
      <c r="F111" s="21" t="s">
        <v>912</v>
      </c>
    </row>
    <row r="112" spans="1:6">
      <c r="A112" s="43"/>
      <c r="B112" s="43"/>
      <c r="C112" s="2" t="s">
        <v>141</v>
      </c>
      <c r="D112" s="25" t="s">
        <v>14</v>
      </c>
      <c r="E112" s="3">
        <v>100</v>
      </c>
      <c r="F112" s="21" t="s">
        <v>912</v>
      </c>
    </row>
    <row r="113" spans="1:6">
      <c r="A113" s="43"/>
      <c r="B113" s="46" t="s">
        <v>142</v>
      </c>
      <c r="C113" s="8" t="s">
        <v>143</v>
      </c>
      <c r="D113" s="10"/>
      <c r="E113" s="8">
        <f>SUM(E114:E118)</f>
        <v>1890</v>
      </c>
      <c r="F113" s="35"/>
    </row>
    <row r="114" spans="1:6" ht="27">
      <c r="A114" s="43"/>
      <c r="B114" s="46"/>
      <c r="C114" s="11" t="s">
        <v>144</v>
      </c>
      <c r="D114" s="22" t="s">
        <v>46</v>
      </c>
      <c r="E114" s="4">
        <v>200</v>
      </c>
      <c r="F114" s="21" t="s">
        <v>918</v>
      </c>
    </row>
    <row r="115" spans="1:6">
      <c r="A115" s="43"/>
      <c r="B115" s="46"/>
      <c r="C115" s="1" t="s">
        <v>145</v>
      </c>
      <c r="D115" s="22" t="s">
        <v>146</v>
      </c>
      <c r="E115" s="22">
        <v>500</v>
      </c>
      <c r="F115" s="23" t="s">
        <v>913</v>
      </c>
    </row>
    <row r="116" spans="1:6">
      <c r="A116" s="43"/>
      <c r="B116" s="46"/>
      <c r="C116" s="1" t="s">
        <v>147</v>
      </c>
      <c r="D116" s="22" t="s">
        <v>50</v>
      </c>
      <c r="E116" s="22">
        <v>340</v>
      </c>
      <c r="F116" s="23" t="s">
        <v>921</v>
      </c>
    </row>
    <row r="117" spans="1:6" ht="27">
      <c r="A117" s="43"/>
      <c r="B117" s="46"/>
      <c r="C117" s="1" t="s">
        <v>148</v>
      </c>
      <c r="D117" s="22" t="s">
        <v>78</v>
      </c>
      <c r="E117" s="22">
        <v>800</v>
      </c>
      <c r="F117" s="21" t="s">
        <v>922</v>
      </c>
    </row>
    <row r="118" spans="1:6" ht="27">
      <c r="A118" s="43"/>
      <c r="B118" s="46"/>
      <c r="C118" s="7" t="s">
        <v>149</v>
      </c>
      <c r="D118" s="4" t="s">
        <v>26</v>
      </c>
      <c r="E118" s="24">
        <v>50</v>
      </c>
      <c r="F118" s="21" t="s">
        <v>918</v>
      </c>
    </row>
    <row r="119" spans="1:6">
      <c r="A119" s="43"/>
      <c r="B119" s="46" t="s">
        <v>150</v>
      </c>
      <c r="C119" s="8" t="s">
        <v>151</v>
      </c>
      <c r="D119" s="10"/>
      <c r="E119" s="8">
        <f>SUM(E120:E126)</f>
        <v>1520</v>
      </c>
      <c r="F119" s="35"/>
    </row>
    <row r="120" spans="1:6">
      <c r="A120" s="43"/>
      <c r="B120" s="46"/>
      <c r="C120" s="11" t="s">
        <v>152</v>
      </c>
      <c r="D120" s="22" t="s">
        <v>153</v>
      </c>
      <c r="E120" s="25">
        <v>500</v>
      </c>
      <c r="F120" s="23" t="s">
        <v>925</v>
      </c>
    </row>
    <row r="121" spans="1:6">
      <c r="A121" s="43"/>
      <c r="B121" s="46"/>
      <c r="C121" s="1" t="s">
        <v>154</v>
      </c>
      <c r="D121" s="22" t="s">
        <v>48</v>
      </c>
      <c r="E121" s="22">
        <v>60</v>
      </c>
      <c r="F121" s="23" t="s">
        <v>913</v>
      </c>
    </row>
    <row r="122" spans="1:6">
      <c r="A122" s="43"/>
      <c r="B122" s="46"/>
      <c r="C122" s="1" t="s">
        <v>155</v>
      </c>
      <c r="D122" s="22" t="s">
        <v>48</v>
      </c>
      <c r="E122" s="22">
        <v>20</v>
      </c>
      <c r="F122" s="23" t="s">
        <v>913</v>
      </c>
    </row>
    <row r="123" spans="1:6">
      <c r="A123" s="43"/>
      <c r="B123" s="46"/>
      <c r="C123" s="1" t="s">
        <v>156</v>
      </c>
      <c r="D123" s="22" t="s">
        <v>48</v>
      </c>
      <c r="E123" s="22">
        <v>20</v>
      </c>
      <c r="F123" s="23" t="s">
        <v>913</v>
      </c>
    </row>
    <row r="124" spans="1:6">
      <c r="A124" s="43"/>
      <c r="B124" s="46"/>
      <c r="C124" s="1" t="s">
        <v>157</v>
      </c>
      <c r="D124" s="22" t="s">
        <v>48</v>
      </c>
      <c r="E124" s="22">
        <v>20</v>
      </c>
      <c r="F124" s="23" t="s">
        <v>913</v>
      </c>
    </row>
    <row r="125" spans="1:6">
      <c r="A125" s="43"/>
      <c r="B125" s="46"/>
      <c r="C125" s="1" t="s">
        <v>158</v>
      </c>
      <c r="D125" s="22" t="s">
        <v>50</v>
      </c>
      <c r="E125" s="22">
        <v>500</v>
      </c>
      <c r="F125" s="23" t="s">
        <v>921</v>
      </c>
    </row>
    <row r="126" spans="1:6">
      <c r="A126" s="43"/>
      <c r="B126" s="46"/>
      <c r="C126" s="7" t="s">
        <v>159</v>
      </c>
      <c r="D126" s="24" t="s">
        <v>160</v>
      </c>
      <c r="E126" s="24">
        <v>400</v>
      </c>
      <c r="F126" s="23" t="s">
        <v>923</v>
      </c>
    </row>
    <row r="127" spans="1:6">
      <c r="A127" s="43" t="s">
        <v>161</v>
      </c>
      <c r="B127" s="15" t="s">
        <v>162</v>
      </c>
      <c r="C127" s="7"/>
      <c r="D127" s="24"/>
      <c r="E127" s="8">
        <f>E128+E133+E135+E137+E141+E143+E148+E152</f>
        <v>4575</v>
      </c>
      <c r="F127" s="35"/>
    </row>
    <row r="128" spans="1:6">
      <c r="A128" s="43"/>
      <c r="B128" s="33" t="s">
        <v>163</v>
      </c>
      <c r="C128" s="7"/>
      <c r="D128" s="24"/>
      <c r="E128" s="8">
        <f>E129+E131</f>
        <v>145</v>
      </c>
      <c r="F128" s="35"/>
    </row>
    <row r="129" spans="1:6">
      <c r="A129" s="43"/>
      <c r="B129" s="43" t="s">
        <v>134</v>
      </c>
      <c r="C129" s="26" t="s">
        <v>135</v>
      </c>
      <c r="D129" s="22"/>
      <c r="E129" s="26">
        <v>100</v>
      </c>
      <c r="F129" s="35"/>
    </row>
    <row r="130" spans="1:6" ht="27">
      <c r="A130" s="43"/>
      <c r="B130" s="43"/>
      <c r="C130" s="1" t="s">
        <v>164</v>
      </c>
      <c r="D130" s="4" t="s">
        <v>26</v>
      </c>
      <c r="E130" s="22">
        <v>100</v>
      </c>
      <c r="F130" s="21" t="s">
        <v>918</v>
      </c>
    </row>
    <row r="131" spans="1:6">
      <c r="A131" s="43"/>
      <c r="B131" s="43" t="s">
        <v>165</v>
      </c>
      <c r="C131" s="15" t="s">
        <v>166</v>
      </c>
      <c r="D131" s="15"/>
      <c r="E131" s="16">
        <f>E132</f>
        <v>45</v>
      </c>
      <c r="F131" s="35"/>
    </row>
    <row r="132" spans="1:6">
      <c r="A132" s="43"/>
      <c r="B132" s="43"/>
      <c r="C132" s="2" t="s">
        <v>167</v>
      </c>
      <c r="D132" s="25" t="s">
        <v>14</v>
      </c>
      <c r="E132" s="3">
        <v>45</v>
      </c>
      <c r="F132" s="21" t="s">
        <v>912</v>
      </c>
    </row>
    <row r="133" spans="1:6">
      <c r="A133" s="43"/>
      <c r="B133" s="43" t="s">
        <v>168</v>
      </c>
      <c r="C133" s="26" t="s">
        <v>169</v>
      </c>
      <c r="D133" s="26"/>
      <c r="E133" s="26">
        <f>E134</f>
        <v>440</v>
      </c>
      <c r="F133" s="35"/>
    </row>
    <row r="134" spans="1:6">
      <c r="A134" s="43"/>
      <c r="B134" s="43"/>
      <c r="C134" s="1" t="s">
        <v>170</v>
      </c>
      <c r="D134" s="22" t="s">
        <v>50</v>
      </c>
      <c r="E134" s="22">
        <v>440</v>
      </c>
      <c r="F134" s="23" t="s">
        <v>921</v>
      </c>
    </row>
    <row r="135" spans="1:6">
      <c r="A135" s="43"/>
      <c r="B135" s="47" t="s">
        <v>171</v>
      </c>
      <c r="C135" s="26" t="s">
        <v>172</v>
      </c>
      <c r="D135" s="26"/>
      <c r="E135" s="26">
        <f>E136</f>
        <v>320</v>
      </c>
      <c r="F135" s="35"/>
    </row>
    <row r="136" spans="1:6">
      <c r="A136" s="43"/>
      <c r="B136" s="47"/>
      <c r="C136" s="1" t="s">
        <v>173</v>
      </c>
      <c r="D136" s="22" t="s">
        <v>50</v>
      </c>
      <c r="E136" s="22">
        <v>320</v>
      </c>
      <c r="F136" s="23" t="s">
        <v>921</v>
      </c>
    </row>
    <row r="137" spans="1:6">
      <c r="A137" s="43"/>
      <c r="B137" s="43" t="s">
        <v>174</v>
      </c>
      <c r="C137" s="26" t="s">
        <v>175</v>
      </c>
      <c r="D137" s="26"/>
      <c r="E137" s="26">
        <f>SUM(E138:E140)</f>
        <v>480</v>
      </c>
      <c r="F137" s="35"/>
    </row>
    <row r="138" spans="1:6">
      <c r="A138" s="43"/>
      <c r="B138" s="43"/>
      <c r="C138" s="1" t="s">
        <v>176</v>
      </c>
      <c r="D138" s="22" t="s">
        <v>48</v>
      </c>
      <c r="E138" s="22">
        <v>20</v>
      </c>
      <c r="F138" s="23" t="s">
        <v>913</v>
      </c>
    </row>
    <row r="139" spans="1:6">
      <c r="A139" s="43"/>
      <c r="B139" s="43"/>
      <c r="C139" s="1" t="s">
        <v>177</v>
      </c>
      <c r="D139" s="22" t="s">
        <v>48</v>
      </c>
      <c r="E139" s="22">
        <v>20</v>
      </c>
      <c r="F139" s="23" t="s">
        <v>913</v>
      </c>
    </row>
    <row r="140" spans="1:6">
      <c r="A140" s="43"/>
      <c r="B140" s="43"/>
      <c r="C140" s="1" t="s">
        <v>170</v>
      </c>
      <c r="D140" s="22" t="s">
        <v>50</v>
      </c>
      <c r="E140" s="22">
        <v>440</v>
      </c>
      <c r="F140" s="23" t="s">
        <v>921</v>
      </c>
    </row>
    <row r="141" spans="1:6">
      <c r="A141" s="43"/>
      <c r="B141" s="43" t="s">
        <v>178</v>
      </c>
      <c r="C141" s="26" t="s">
        <v>179</v>
      </c>
      <c r="D141" s="26"/>
      <c r="E141" s="26">
        <f>E142</f>
        <v>150</v>
      </c>
      <c r="F141" s="35"/>
    </row>
    <row r="142" spans="1:6">
      <c r="A142" s="43"/>
      <c r="B142" s="43"/>
      <c r="C142" s="1" t="s">
        <v>180</v>
      </c>
      <c r="D142" s="22" t="s">
        <v>50</v>
      </c>
      <c r="E142" s="22">
        <v>150</v>
      </c>
      <c r="F142" s="23" t="s">
        <v>921</v>
      </c>
    </row>
    <row r="143" spans="1:6">
      <c r="A143" s="43"/>
      <c r="B143" s="43" t="s">
        <v>181</v>
      </c>
      <c r="C143" s="26" t="s">
        <v>182</v>
      </c>
      <c r="D143" s="26"/>
      <c r="E143" s="26">
        <f>SUM(E144:E147)</f>
        <v>1370</v>
      </c>
      <c r="F143" s="35"/>
    </row>
    <row r="144" spans="1:6" ht="27">
      <c r="A144" s="43"/>
      <c r="B144" s="43"/>
      <c r="C144" s="1" t="s">
        <v>183</v>
      </c>
      <c r="D144" s="22" t="s">
        <v>127</v>
      </c>
      <c r="E144" s="22">
        <v>300</v>
      </c>
      <c r="F144" s="23" t="s">
        <v>924</v>
      </c>
    </row>
    <row r="145" spans="1:6">
      <c r="A145" s="43"/>
      <c r="B145" s="43"/>
      <c r="C145" s="1" t="s">
        <v>184</v>
      </c>
      <c r="D145" s="22" t="s">
        <v>146</v>
      </c>
      <c r="E145" s="22">
        <v>500</v>
      </c>
      <c r="F145" s="23" t="s">
        <v>913</v>
      </c>
    </row>
    <row r="146" spans="1:6">
      <c r="A146" s="43"/>
      <c r="B146" s="43"/>
      <c r="C146" s="1" t="s">
        <v>185</v>
      </c>
      <c r="D146" s="22" t="s">
        <v>48</v>
      </c>
      <c r="E146" s="22">
        <v>20</v>
      </c>
      <c r="F146" s="23" t="s">
        <v>913</v>
      </c>
    </row>
    <row r="147" spans="1:6">
      <c r="A147" s="43"/>
      <c r="B147" s="43"/>
      <c r="C147" s="1" t="s">
        <v>186</v>
      </c>
      <c r="D147" s="22" t="s">
        <v>50</v>
      </c>
      <c r="E147" s="22">
        <v>550</v>
      </c>
      <c r="F147" s="23" t="s">
        <v>921</v>
      </c>
    </row>
    <row r="148" spans="1:6">
      <c r="A148" s="43"/>
      <c r="B148" s="44" t="s">
        <v>187</v>
      </c>
      <c r="C148" s="9" t="s">
        <v>188</v>
      </c>
      <c r="D148" s="9"/>
      <c r="E148" s="9">
        <f>SUM(E149:E151)</f>
        <v>1340</v>
      </c>
      <c r="F148" s="35"/>
    </row>
    <row r="149" spans="1:6" ht="27">
      <c r="A149" s="43"/>
      <c r="B149" s="44"/>
      <c r="C149" s="11" t="s">
        <v>189</v>
      </c>
      <c r="D149" s="22" t="s">
        <v>46</v>
      </c>
      <c r="E149" s="4">
        <v>150</v>
      </c>
      <c r="F149" s="21" t="s">
        <v>918</v>
      </c>
    </row>
    <row r="150" spans="1:6">
      <c r="A150" s="43"/>
      <c r="B150" s="44"/>
      <c r="C150" s="1" t="s">
        <v>190</v>
      </c>
      <c r="D150" s="22" t="s">
        <v>50</v>
      </c>
      <c r="E150" s="22">
        <v>390</v>
      </c>
      <c r="F150" s="23" t="s">
        <v>921</v>
      </c>
    </row>
    <row r="151" spans="1:6" ht="27">
      <c r="A151" s="43"/>
      <c r="B151" s="44"/>
      <c r="C151" s="11" t="s">
        <v>191</v>
      </c>
      <c r="D151" s="22" t="s">
        <v>78</v>
      </c>
      <c r="E151" s="4">
        <v>800</v>
      </c>
      <c r="F151" s="21" t="s">
        <v>922</v>
      </c>
    </row>
    <row r="152" spans="1:6">
      <c r="A152" s="43"/>
      <c r="B152" s="47" t="s">
        <v>192</v>
      </c>
      <c r="C152" s="15" t="s">
        <v>193</v>
      </c>
      <c r="D152" s="25"/>
      <c r="E152" s="16">
        <f>E153</f>
        <v>330</v>
      </c>
      <c r="F152" s="35"/>
    </row>
    <row r="153" spans="1:6">
      <c r="A153" s="43"/>
      <c r="B153" s="47"/>
      <c r="C153" s="1" t="s">
        <v>112</v>
      </c>
      <c r="D153" s="22" t="s">
        <v>50</v>
      </c>
      <c r="E153" s="22">
        <v>330</v>
      </c>
      <c r="F153" s="23" t="s">
        <v>921</v>
      </c>
    </row>
    <row r="154" spans="1:6">
      <c r="A154" s="43" t="s">
        <v>194</v>
      </c>
      <c r="B154" s="18" t="s">
        <v>195</v>
      </c>
      <c r="C154" s="1"/>
      <c r="D154" s="22"/>
      <c r="E154" s="26">
        <f>E155+E162+E164+E168+E175+E182+E185+E190+E193+E171</f>
        <v>6929</v>
      </c>
      <c r="F154" s="35"/>
    </row>
    <row r="155" spans="1:6">
      <c r="A155" s="43"/>
      <c r="B155" s="33" t="s">
        <v>196</v>
      </c>
      <c r="C155" s="1"/>
      <c r="D155" s="22"/>
      <c r="E155" s="26">
        <f>E156+E160</f>
        <v>290</v>
      </c>
      <c r="F155" s="35"/>
    </row>
    <row r="156" spans="1:6">
      <c r="A156" s="43"/>
      <c r="B156" s="43" t="s">
        <v>84</v>
      </c>
      <c r="C156" s="10" t="s">
        <v>85</v>
      </c>
      <c r="D156" s="26"/>
      <c r="E156" s="10">
        <f>E157+E158+E159</f>
        <v>160</v>
      </c>
      <c r="F156" s="35"/>
    </row>
    <row r="157" spans="1:6" ht="27">
      <c r="A157" s="43"/>
      <c r="B157" s="43"/>
      <c r="C157" s="1" t="s">
        <v>197</v>
      </c>
      <c r="D157" s="4" t="s">
        <v>26</v>
      </c>
      <c r="E157" s="4">
        <v>70</v>
      </c>
      <c r="F157" s="21" t="s">
        <v>918</v>
      </c>
    </row>
    <row r="158" spans="1:6">
      <c r="A158" s="43"/>
      <c r="B158" s="43"/>
      <c r="C158" s="2" t="s">
        <v>198</v>
      </c>
      <c r="D158" s="25" t="s">
        <v>14</v>
      </c>
      <c r="E158" s="3">
        <v>45</v>
      </c>
      <c r="F158" s="21" t="s">
        <v>912</v>
      </c>
    </row>
    <row r="159" spans="1:6">
      <c r="A159" s="43"/>
      <c r="B159" s="43"/>
      <c r="C159" s="2" t="s">
        <v>199</v>
      </c>
      <c r="D159" s="25" t="s">
        <v>14</v>
      </c>
      <c r="E159" s="3">
        <v>45</v>
      </c>
      <c r="F159" s="21" t="s">
        <v>912</v>
      </c>
    </row>
    <row r="160" spans="1:6">
      <c r="A160" s="43"/>
      <c r="B160" s="43" t="s">
        <v>200</v>
      </c>
      <c r="C160" s="26" t="s">
        <v>201</v>
      </c>
      <c r="D160" s="22"/>
      <c r="E160" s="26">
        <f>E161</f>
        <v>130</v>
      </c>
      <c r="F160" s="35"/>
    </row>
    <row r="161" spans="1:6">
      <c r="A161" s="43"/>
      <c r="B161" s="43"/>
      <c r="C161" s="1" t="s">
        <v>202</v>
      </c>
      <c r="D161" s="22" t="s">
        <v>50</v>
      </c>
      <c r="E161" s="22">
        <v>130</v>
      </c>
      <c r="F161" s="23" t="s">
        <v>921</v>
      </c>
    </row>
    <row r="162" spans="1:6">
      <c r="A162" s="43"/>
      <c r="B162" s="43" t="s">
        <v>203</v>
      </c>
      <c r="C162" s="15" t="s">
        <v>204</v>
      </c>
      <c r="D162" s="15"/>
      <c r="E162" s="16">
        <f>E163</f>
        <v>800</v>
      </c>
      <c r="F162" s="35"/>
    </row>
    <row r="163" spans="1:6" ht="27">
      <c r="A163" s="43"/>
      <c r="B163" s="43"/>
      <c r="C163" s="11" t="s">
        <v>205</v>
      </c>
      <c r="D163" s="22" t="s">
        <v>78</v>
      </c>
      <c r="E163" s="4">
        <v>800</v>
      </c>
      <c r="F163" s="21" t="s">
        <v>922</v>
      </c>
    </row>
    <row r="164" spans="1:6">
      <c r="A164" s="43"/>
      <c r="B164" s="43" t="s">
        <v>206</v>
      </c>
      <c r="C164" s="26" t="s">
        <v>207</v>
      </c>
      <c r="D164" s="26"/>
      <c r="E164" s="26">
        <f>E165+E166+E167</f>
        <v>1180</v>
      </c>
      <c r="F164" s="35"/>
    </row>
    <row r="165" spans="1:6" ht="27">
      <c r="A165" s="43"/>
      <c r="B165" s="43"/>
      <c r="C165" s="11" t="s">
        <v>208</v>
      </c>
      <c r="D165" s="22" t="s">
        <v>46</v>
      </c>
      <c r="E165" s="4">
        <v>460</v>
      </c>
      <c r="F165" s="21" t="s">
        <v>918</v>
      </c>
    </row>
    <row r="166" spans="1:6">
      <c r="A166" s="43"/>
      <c r="B166" s="43"/>
      <c r="C166" s="1" t="s">
        <v>209</v>
      </c>
      <c r="D166" s="22" t="s">
        <v>48</v>
      </c>
      <c r="E166" s="22">
        <v>20</v>
      </c>
      <c r="F166" s="23" t="s">
        <v>913</v>
      </c>
    </row>
    <row r="167" spans="1:6">
      <c r="A167" s="43"/>
      <c r="B167" s="43"/>
      <c r="C167" s="1" t="s">
        <v>210</v>
      </c>
      <c r="D167" s="22" t="s">
        <v>50</v>
      </c>
      <c r="E167" s="22">
        <v>700</v>
      </c>
      <c r="F167" s="23" t="s">
        <v>921</v>
      </c>
    </row>
    <row r="168" spans="1:6">
      <c r="A168" s="43"/>
      <c r="B168" s="45" t="s">
        <v>211</v>
      </c>
      <c r="C168" s="10" t="s">
        <v>212</v>
      </c>
      <c r="D168" s="26"/>
      <c r="E168" s="26">
        <f>E169+E170</f>
        <v>500</v>
      </c>
      <c r="F168" s="35"/>
    </row>
    <row r="169" spans="1:6">
      <c r="A169" s="43"/>
      <c r="B169" s="45"/>
      <c r="C169" s="1" t="s">
        <v>213</v>
      </c>
      <c r="D169" s="22" t="s">
        <v>48</v>
      </c>
      <c r="E169" s="22">
        <v>20</v>
      </c>
      <c r="F169" s="23" t="s">
        <v>913</v>
      </c>
    </row>
    <row r="170" spans="1:6">
      <c r="A170" s="43"/>
      <c r="B170" s="45"/>
      <c r="C170" s="1" t="s">
        <v>214</v>
      </c>
      <c r="D170" s="22" t="s">
        <v>50</v>
      </c>
      <c r="E170" s="22">
        <v>480</v>
      </c>
      <c r="F170" s="23" t="s">
        <v>921</v>
      </c>
    </row>
    <row r="171" spans="1:6">
      <c r="A171" s="43"/>
      <c r="B171" s="44" t="s">
        <v>215</v>
      </c>
      <c r="C171" s="8" t="s">
        <v>216</v>
      </c>
      <c r="D171" s="26"/>
      <c r="E171" s="9">
        <f>E172+E173+E174</f>
        <v>360</v>
      </c>
      <c r="F171" s="35"/>
    </row>
    <row r="172" spans="1:6">
      <c r="A172" s="43"/>
      <c r="B172" s="44"/>
      <c r="C172" s="1" t="s">
        <v>217</v>
      </c>
      <c r="D172" s="22" t="s">
        <v>48</v>
      </c>
      <c r="E172" s="22">
        <v>20</v>
      </c>
      <c r="F172" s="23" t="s">
        <v>913</v>
      </c>
    </row>
    <row r="173" spans="1:6">
      <c r="A173" s="43"/>
      <c r="B173" s="44"/>
      <c r="C173" s="1" t="s">
        <v>218</v>
      </c>
      <c r="D173" s="22" t="s">
        <v>48</v>
      </c>
      <c r="E173" s="22">
        <v>20</v>
      </c>
      <c r="F173" s="23" t="s">
        <v>913</v>
      </c>
    </row>
    <row r="174" spans="1:6">
      <c r="A174" s="43"/>
      <c r="B174" s="44"/>
      <c r="C174" s="1" t="s">
        <v>173</v>
      </c>
      <c r="D174" s="22" t="s">
        <v>50</v>
      </c>
      <c r="E174" s="22">
        <v>320</v>
      </c>
      <c r="F174" s="23" t="s">
        <v>921</v>
      </c>
    </row>
    <row r="175" spans="1:6">
      <c r="A175" s="43"/>
      <c r="B175" s="43" t="s">
        <v>219</v>
      </c>
      <c r="C175" s="26" t="s">
        <v>220</v>
      </c>
      <c r="D175" s="26"/>
      <c r="E175" s="26">
        <f>SUM(E176:E181)</f>
        <v>1880</v>
      </c>
      <c r="F175" s="35"/>
    </row>
    <row r="176" spans="1:6" ht="27">
      <c r="A176" s="43"/>
      <c r="B176" s="43"/>
      <c r="C176" s="11" t="s">
        <v>221</v>
      </c>
      <c r="D176" s="22" t="s">
        <v>46</v>
      </c>
      <c r="E176" s="4">
        <v>50</v>
      </c>
      <c r="F176" s="21" t="s">
        <v>918</v>
      </c>
    </row>
    <row r="177" spans="1:6">
      <c r="A177" s="43"/>
      <c r="B177" s="43"/>
      <c r="C177" s="1" t="s">
        <v>222</v>
      </c>
      <c r="D177" s="22" t="s">
        <v>48</v>
      </c>
      <c r="E177" s="22">
        <v>20</v>
      </c>
      <c r="F177" s="23" t="s">
        <v>913</v>
      </c>
    </row>
    <row r="178" spans="1:6" ht="27">
      <c r="A178" s="43"/>
      <c r="B178" s="43"/>
      <c r="C178" s="1" t="s">
        <v>223</v>
      </c>
      <c r="D178" s="22" t="s">
        <v>127</v>
      </c>
      <c r="E178" s="22">
        <v>400</v>
      </c>
      <c r="F178" s="23" t="s">
        <v>924</v>
      </c>
    </row>
    <row r="179" spans="1:6">
      <c r="A179" s="43"/>
      <c r="B179" s="43"/>
      <c r="C179" s="1" t="s">
        <v>214</v>
      </c>
      <c r="D179" s="22" t="s">
        <v>50</v>
      </c>
      <c r="E179" s="22">
        <v>480</v>
      </c>
      <c r="F179" s="23" t="s">
        <v>921</v>
      </c>
    </row>
    <row r="180" spans="1:6" ht="27">
      <c r="A180" s="43"/>
      <c r="B180" s="43"/>
      <c r="C180" s="11" t="s">
        <v>224</v>
      </c>
      <c r="D180" s="22" t="s">
        <v>78</v>
      </c>
      <c r="E180" s="4">
        <v>300</v>
      </c>
      <c r="F180" s="21" t="s">
        <v>922</v>
      </c>
    </row>
    <row r="181" spans="1:6">
      <c r="A181" s="43"/>
      <c r="B181" s="43"/>
      <c r="C181" s="1" t="s">
        <v>225</v>
      </c>
      <c r="D181" s="22" t="s">
        <v>226</v>
      </c>
      <c r="E181" s="22">
        <v>630</v>
      </c>
      <c r="F181" s="21" t="s">
        <v>915</v>
      </c>
    </row>
    <row r="182" spans="1:6">
      <c r="A182" s="43"/>
      <c r="B182" s="43" t="s">
        <v>227</v>
      </c>
      <c r="C182" s="26" t="s">
        <v>228</v>
      </c>
      <c r="D182" s="26"/>
      <c r="E182" s="26">
        <f>E183+E184</f>
        <v>170</v>
      </c>
      <c r="F182" s="35"/>
    </row>
    <row r="183" spans="1:6">
      <c r="A183" s="43"/>
      <c r="B183" s="43"/>
      <c r="C183" s="1" t="s">
        <v>229</v>
      </c>
      <c r="D183" s="22" t="s">
        <v>48</v>
      </c>
      <c r="E183" s="22">
        <v>20</v>
      </c>
      <c r="F183" s="23" t="s">
        <v>913</v>
      </c>
    </row>
    <row r="184" spans="1:6">
      <c r="A184" s="43"/>
      <c r="B184" s="43"/>
      <c r="C184" s="1" t="s">
        <v>230</v>
      </c>
      <c r="D184" s="22" t="s">
        <v>226</v>
      </c>
      <c r="E184" s="22">
        <v>150</v>
      </c>
      <c r="F184" s="21" t="s">
        <v>915</v>
      </c>
    </row>
    <row r="185" spans="1:6">
      <c r="A185" s="43"/>
      <c r="B185" s="43" t="s">
        <v>231</v>
      </c>
      <c r="C185" s="15" t="s">
        <v>232</v>
      </c>
      <c r="D185" s="15"/>
      <c r="E185" s="16">
        <f>SUM(E186:E189)</f>
        <v>880</v>
      </c>
      <c r="F185" s="35"/>
    </row>
    <row r="186" spans="1:6" ht="27">
      <c r="A186" s="43"/>
      <c r="B186" s="43"/>
      <c r="C186" s="11" t="s">
        <v>233</v>
      </c>
      <c r="D186" s="22" t="s">
        <v>46</v>
      </c>
      <c r="E186" s="4">
        <v>50</v>
      </c>
      <c r="F186" s="21" t="s">
        <v>918</v>
      </c>
    </row>
    <row r="187" spans="1:6">
      <c r="A187" s="43"/>
      <c r="B187" s="43"/>
      <c r="C187" s="1" t="s">
        <v>234</v>
      </c>
      <c r="D187" s="22" t="s">
        <v>75</v>
      </c>
      <c r="E187" s="22">
        <v>500</v>
      </c>
      <c r="F187" s="23" t="s">
        <v>913</v>
      </c>
    </row>
    <row r="188" spans="1:6">
      <c r="A188" s="43"/>
      <c r="B188" s="43"/>
      <c r="C188" s="1" t="s">
        <v>235</v>
      </c>
      <c r="D188" s="22" t="s">
        <v>48</v>
      </c>
      <c r="E188" s="22">
        <v>20</v>
      </c>
      <c r="F188" s="23" t="s">
        <v>913</v>
      </c>
    </row>
    <row r="189" spans="1:6">
      <c r="A189" s="43"/>
      <c r="B189" s="43"/>
      <c r="C189" s="1" t="s">
        <v>236</v>
      </c>
      <c r="D189" s="22" t="s">
        <v>50</v>
      </c>
      <c r="E189" s="22">
        <v>310</v>
      </c>
      <c r="F189" s="23" t="s">
        <v>921</v>
      </c>
    </row>
    <row r="190" spans="1:6">
      <c r="A190" s="43"/>
      <c r="B190" s="43" t="s">
        <v>237</v>
      </c>
      <c r="C190" s="26" t="s">
        <v>238</v>
      </c>
      <c r="D190" s="26"/>
      <c r="E190" s="26">
        <f>E191+E192</f>
        <v>418</v>
      </c>
      <c r="F190" s="35"/>
    </row>
    <row r="191" spans="1:6">
      <c r="A191" s="43"/>
      <c r="B191" s="43"/>
      <c r="C191" s="1" t="s">
        <v>239</v>
      </c>
      <c r="D191" s="22" t="s">
        <v>50</v>
      </c>
      <c r="E191" s="22">
        <v>360</v>
      </c>
      <c r="F191" s="23" t="s">
        <v>921</v>
      </c>
    </row>
    <row r="192" spans="1:6" ht="27">
      <c r="A192" s="43"/>
      <c r="B192" s="43"/>
      <c r="C192" s="7" t="s">
        <v>240</v>
      </c>
      <c r="D192" s="22" t="s">
        <v>241</v>
      </c>
      <c r="E192" s="24">
        <v>58</v>
      </c>
      <c r="F192" s="21" t="s">
        <v>917</v>
      </c>
    </row>
    <row r="193" spans="1:6">
      <c r="A193" s="43"/>
      <c r="B193" s="43" t="s">
        <v>242</v>
      </c>
      <c r="C193" s="26" t="s">
        <v>243</v>
      </c>
      <c r="D193" s="26"/>
      <c r="E193" s="26">
        <f>SUM(E194:E196)</f>
        <v>451</v>
      </c>
      <c r="F193" s="35"/>
    </row>
    <row r="194" spans="1:6">
      <c r="A194" s="43"/>
      <c r="B194" s="43"/>
      <c r="C194" s="1" t="s">
        <v>244</v>
      </c>
      <c r="D194" s="22" t="s">
        <v>50</v>
      </c>
      <c r="E194" s="22">
        <v>250</v>
      </c>
      <c r="F194" s="23" t="s">
        <v>921</v>
      </c>
    </row>
    <row r="195" spans="1:6" ht="27">
      <c r="A195" s="43"/>
      <c r="B195" s="43"/>
      <c r="C195" s="7" t="s">
        <v>245</v>
      </c>
      <c r="D195" s="22" t="s">
        <v>241</v>
      </c>
      <c r="E195" s="24">
        <v>41</v>
      </c>
      <c r="F195" s="21" t="s">
        <v>917</v>
      </c>
    </row>
    <row r="196" spans="1:6">
      <c r="A196" s="43"/>
      <c r="B196" s="43"/>
      <c r="C196" s="1" t="s">
        <v>246</v>
      </c>
      <c r="D196" s="22" t="s">
        <v>226</v>
      </c>
      <c r="E196" s="22">
        <v>160</v>
      </c>
      <c r="F196" s="21" t="s">
        <v>915</v>
      </c>
    </row>
    <row r="197" spans="1:6">
      <c r="A197" s="43"/>
      <c r="B197" s="26" t="s">
        <v>247</v>
      </c>
      <c r="C197" s="1"/>
      <c r="D197" s="22"/>
      <c r="E197" s="26">
        <f>E198+E227+E249+E263+E276+E283+E293</f>
        <v>18197</v>
      </c>
      <c r="F197" s="35"/>
    </row>
    <row r="198" spans="1:6">
      <c r="A198" s="43"/>
      <c r="B198" s="33" t="s">
        <v>248</v>
      </c>
      <c r="C198" s="1"/>
      <c r="D198" s="22"/>
      <c r="E198" s="26">
        <f>E199+E210+E215+E218+E223</f>
        <v>9565</v>
      </c>
      <c r="F198" s="35"/>
    </row>
    <row r="199" spans="1:6">
      <c r="A199" s="43"/>
      <c r="B199" s="47" t="s">
        <v>134</v>
      </c>
      <c r="C199" s="26" t="s">
        <v>135</v>
      </c>
      <c r="D199" s="26"/>
      <c r="E199" s="26">
        <f>SUM(E200:E209)</f>
        <v>8525</v>
      </c>
      <c r="F199" s="35"/>
    </row>
    <row r="200" spans="1:6" ht="27">
      <c r="A200" s="43"/>
      <c r="B200" s="47"/>
      <c r="C200" s="1" t="s">
        <v>249</v>
      </c>
      <c r="D200" s="4" t="s">
        <v>26</v>
      </c>
      <c r="E200" s="22">
        <v>70</v>
      </c>
      <c r="F200" s="21" t="s">
        <v>918</v>
      </c>
    </row>
    <row r="201" spans="1:6">
      <c r="A201" s="43"/>
      <c r="B201" s="47"/>
      <c r="C201" s="1" t="s">
        <v>250</v>
      </c>
      <c r="D201" s="22" t="s">
        <v>39</v>
      </c>
      <c r="E201" s="22">
        <v>60</v>
      </c>
      <c r="F201" s="21" t="s">
        <v>914</v>
      </c>
    </row>
    <row r="202" spans="1:6">
      <c r="A202" s="43"/>
      <c r="B202" s="47"/>
      <c r="C202" s="1" t="s">
        <v>251</v>
      </c>
      <c r="D202" s="22" t="s">
        <v>39</v>
      </c>
      <c r="E202" s="22">
        <v>60</v>
      </c>
      <c r="F202" s="21" t="s">
        <v>914</v>
      </c>
    </row>
    <row r="203" spans="1:6">
      <c r="A203" s="43"/>
      <c r="B203" s="47"/>
      <c r="C203" s="1" t="s">
        <v>252</v>
      </c>
      <c r="D203" s="22" t="s">
        <v>39</v>
      </c>
      <c r="E203" s="22">
        <v>60</v>
      </c>
      <c r="F203" s="21" t="s">
        <v>914</v>
      </c>
    </row>
    <row r="204" spans="1:6">
      <c r="A204" s="43"/>
      <c r="B204" s="47"/>
      <c r="C204" s="1" t="s">
        <v>253</v>
      </c>
      <c r="D204" s="22" t="s">
        <v>48</v>
      </c>
      <c r="E204" s="22">
        <v>50</v>
      </c>
      <c r="F204" s="23" t="s">
        <v>913</v>
      </c>
    </row>
    <row r="205" spans="1:6">
      <c r="A205" s="43"/>
      <c r="B205" s="47"/>
      <c r="C205" s="1" t="s">
        <v>254</v>
      </c>
      <c r="D205" s="22" t="s">
        <v>39</v>
      </c>
      <c r="E205" s="22">
        <v>7500</v>
      </c>
      <c r="F205" s="21" t="s">
        <v>914</v>
      </c>
    </row>
    <row r="206" spans="1:6" ht="27">
      <c r="A206" s="43"/>
      <c r="B206" s="47"/>
      <c r="C206" s="1" t="s">
        <v>255</v>
      </c>
      <c r="D206" s="22" t="s">
        <v>256</v>
      </c>
      <c r="E206" s="22">
        <v>530</v>
      </c>
      <c r="F206" s="23" t="s">
        <v>913</v>
      </c>
    </row>
    <row r="207" spans="1:6" ht="27">
      <c r="A207" s="43"/>
      <c r="B207" s="47"/>
      <c r="C207" s="2" t="s">
        <v>257</v>
      </c>
      <c r="D207" s="25" t="s">
        <v>14</v>
      </c>
      <c r="E207" s="3">
        <v>45</v>
      </c>
      <c r="F207" s="21" t="s">
        <v>912</v>
      </c>
    </row>
    <row r="208" spans="1:6">
      <c r="A208" s="43"/>
      <c r="B208" s="47"/>
      <c r="C208" s="2" t="s">
        <v>258</v>
      </c>
      <c r="D208" s="25" t="s">
        <v>14</v>
      </c>
      <c r="E208" s="3">
        <v>75</v>
      </c>
      <c r="F208" s="21" t="s">
        <v>912</v>
      </c>
    </row>
    <row r="209" spans="1:6">
      <c r="A209" s="43"/>
      <c r="B209" s="47"/>
      <c r="C209" s="2" t="s">
        <v>259</v>
      </c>
      <c r="D209" s="25" t="s">
        <v>14</v>
      </c>
      <c r="E209" s="3">
        <v>75</v>
      </c>
      <c r="F209" s="21" t="s">
        <v>912</v>
      </c>
    </row>
    <row r="210" spans="1:6">
      <c r="A210" s="43"/>
      <c r="B210" s="43" t="s">
        <v>260</v>
      </c>
      <c r="C210" s="10" t="s">
        <v>261</v>
      </c>
      <c r="D210" s="26"/>
      <c r="E210" s="10">
        <f>SUM(E211:E214)</f>
        <v>300</v>
      </c>
      <c r="F210" s="35"/>
    </row>
    <row r="211" spans="1:6">
      <c r="A211" s="43"/>
      <c r="B211" s="43"/>
      <c r="C211" s="1" t="s">
        <v>262</v>
      </c>
      <c r="D211" s="22" t="s">
        <v>39</v>
      </c>
      <c r="E211" s="22">
        <v>60</v>
      </c>
      <c r="F211" s="21" t="s">
        <v>914</v>
      </c>
    </row>
    <row r="212" spans="1:6">
      <c r="A212" s="43"/>
      <c r="B212" s="43"/>
      <c r="C212" s="1" t="s">
        <v>263</v>
      </c>
      <c r="D212" s="22" t="s">
        <v>39</v>
      </c>
      <c r="E212" s="22">
        <v>60</v>
      </c>
      <c r="F212" s="21" t="s">
        <v>914</v>
      </c>
    </row>
    <row r="213" spans="1:6">
      <c r="A213" s="43"/>
      <c r="B213" s="43"/>
      <c r="C213" s="1" t="s">
        <v>264</v>
      </c>
      <c r="D213" s="22" t="s">
        <v>39</v>
      </c>
      <c r="E213" s="22">
        <v>60</v>
      </c>
      <c r="F213" s="21" t="s">
        <v>914</v>
      </c>
    </row>
    <row r="214" spans="1:6">
      <c r="A214" s="43"/>
      <c r="B214" s="43"/>
      <c r="C214" s="1" t="s">
        <v>265</v>
      </c>
      <c r="D214" s="22" t="s">
        <v>50</v>
      </c>
      <c r="E214" s="22">
        <v>120</v>
      </c>
      <c r="F214" s="23" t="s">
        <v>921</v>
      </c>
    </row>
    <row r="215" spans="1:6">
      <c r="A215" s="43"/>
      <c r="B215" s="43" t="s">
        <v>266</v>
      </c>
      <c r="C215" s="15" t="s">
        <v>267</v>
      </c>
      <c r="D215" s="15"/>
      <c r="E215" s="16">
        <f>SUM(E216:E217)</f>
        <v>120</v>
      </c>
      <c r="F215" s="35"/>
    </row>
    <row r="216" spans="1:6">
      <c r="A216" s="43"/>
      <c r="B216" s="43"/>
      <c r="C216" s="1" t="s">
        <v>268</v>
      </c>
      <c r="D216" s="22" t="s">
        <v>39</v>
      </c>
      <c r="E216" s="22">
        <v>60</v>
      </c>
      <c r="F216" s="21" t="s">
        <v>914</v>
      </c>
    </row>
    <row r="217" spans="1:6">
      <c r="A217" s="43"/>
      <c r="B217" s="43"/>
      <c r="C217" s="1" t="s">
        <v>269</v>
      </c>
      <c r="D217" s="22" t="s">
        <v>39</v>
      </c>
      <c r="E217" s="22">
        <v>60</v>
      </c>
      <c r="F217" s="21" t="s">
        <v>914</v>
      </c>
    </row>
    <row r="218" spans="1:6">
      <c r="A218" s="43"/>
      <c r="B218" s="43" t="s">
        <v>270</v>
      </c>
      <c r="C218" s="8" t="s">
        <v>271</v>
      </c>
      <c r="D218" s="8"/>
      <c r="E218" s="8">
        <f>SUM(E219:E222)</f>
        <v>440</v>
      </c>
      <c r="F218" s="35"/>
    </row>
    <row r="219" spans="1:6">
      <c r="A219" s="43"/>
      <c r="B219" s="43"/>
      <c r="C219" s="1" t="s">
        <v>272</v>
      </c>
      <c r="D219" s="22" t="s">
        <v>39</v>
      </c>
      <c r="E219" s="22">
        <v>60</v>
      </c>
      <c r="F219" s="21" t="s">
        <v>914</v>
      </c>
    </row>
    <row r="220" spans="1:6">
      <c r="A220" s="43"/>
      <c r="B220" s="43"/>
      <c r="C220" s="1" t="s">
        <v>273</v>
      </c>
      <c r="D220" s="22" t="s">
        <v>39</v>
      </c>
      <c r="E220" s="22">
        <v>60</v>
      </c>
      <c r="F220" s="21" t="s">
        <v>914</v>
      </c>
    </row>
    <row r="221" spans="1:6">
      <c r="A221" s="43"/>
      <c r="B221" s="43"/>
      <c r="C221" s="1" t="s">
        <v>274</v>
      </c>
      <c r="D221" s="22" t="s">
        <v>39</v>
      </c>
      <c r="E221" s="22">
        <v>60</v>
      </c>
      <c r="F221" s="21" t="s">
        <v>914</v>
      </c>
    </row>
    <row r="222" spans="1:6">
      <c r="A222" s="43"/>
      <c r="B222" s="43"/>
      <c r="C222" s="1" t="s">
        <v>275</v>
      </c>
      <c r="D222" s="22" t="s">
        <v>50</v>
      </c>
      <c r="E222" s="22">
        <v>260</v>
      </c>
      <c r="F222" s="23" t="s">
        <v>921</v>
      </c>
    </row>
    <row r="223" spans="1:6">
      <c r="A223" s="43"/>
      <c r="B223" s="43" t="s">
        <v>276</v>
      </c>
      <c r="C223" s="15" t="s">
        <v>277</v>
      </c>
      <c r="D223" s="15"/>
      <c r="E223" s="16">
        <f>SUM(E224:E226)</f>
        <v>180</v>
      </c>
      <c r="F223" s="35"/>
    </row>
    <row r="224" spans="1:6">
      <c r="A224" s="43"/>
      <c r="B224" s="43"/>
      <c r="C224" s="1" t="s">
        <v>278</v>
      </c>
      <c r="D224" s="22" t="s">
        <v>39</v>
      </c>
      <c r="E224" s="22">
        <v>60</v>
      </c>
      <c r="F224" s="21" t="s">
        <v>914</v>
      </c>
    </row>
    <row r="225" spans="1:6">
      <c r="A225" s="43"/>
      <c r="B225" s="43"/>
      <c r="C225" s="1" t="s">
        <v>279</v>
      </c>
      <c r="D225" s="22" t="s">
        <v>39</v>
      </c>
      <c r="E225" s="22">
        <v>60</v>
      </c>
      <c r="F225" s="21" t="s">
        <v>914</v>
      </c>
    </row>
    <row r="226" spans="1:6">
      <c r="A226" s="43"/>
      <c r="B226" s="43"/>
      <c r="C226" s="1" t="s">
        <v>280</v>
      </c>
      <c r="D226" s="22" t="s">
        <v>39</v>
      </c>
      <c r="E226" s="22">
        <v>60</v>
      </c>
      <c r="F226" s="21" t="s">
        <v>914</v>
      </c>
    </row>
    <row r="227" spans="1:6">
      <c r="A227" s="43"/>
      <c r="B227" s="47" t="s">
        <v>281</v>
      </c>
      <c r="C227" s="26" t="s">
        <v>282</v>
      </c>
      <c r="D227" s="26"/>
      <c r="E227" s="26">
        <f>SUM(E228:E248)</f>
        <v>2707</v>
      </c>
      <c r="F227" s="35"/>
    </row>
    <row r="228" spans="1:6" ht="27">
      <c r="A228" s="43"/>
      <c r="B228" s="47"/>
      <c r="C228" s="11" t="s">
        <v>283</v>
      </c>
      <c r="D228" s="22" t="s">
        <v>46</v>
      </c>
      <c r="E228" s="4">
        <v>300</v>
      </c>
      <c r="F228" s="21" t="s">
        <v>918</v>
      </c>
    </row>
    <row r="229" spans="1:6" ht="27">
      <c r="A229" s="43"/>
      <c r="B229" s="47"/>
      <c r="C229" s="2" t="s">
        <v>284</v>
      </c>
      <c r="D229" s="25" t="s">
        <v>14</v>
      </c>
      <c r="E229" s="3">
        <v>45</v>
      </c>
      <c r="F229" s="21" t="s">
        <v>912</v>
      </c>
    </row>
    <row r="230" spans="1:6">
      <c r="A230" s="43"/>
      <c r="B230" s="47"/>
      <c r="C230" s="2" t="s">
        <v>285</v>
      </c>
      <c r="D230" s="25" t="s">
        <v>14</v>
      </c>
      <c r="E230" s="3">
        <v>45</v>
      </c>
      <c r="F230" s="21" t="s">
        <v>912</v>
      </c>
    </row>
    <row r="231" spans="1:6">
      <c r="A231" s="43"/>
      <c r="B231" s="47"/>
      <c r="C231" s="1" t="s">
        <v>286</v>
      </c>
      <c r="D231" s="22" t="s">
        <v>39</v>
      </c>
      <c r="E231" s="22">
        <v>60</v>
      </c>
      <c r="F231" s="21" t="s">
        <v>914</v>
      </c>
    </row>
    <row r="232" spans="1:6">
      <c r="A232" s="43"/>
      <c r="B232" s="47"/>
      <c r="C232" s="1" t="s">
        <v>287</v>
      </c>
      <c r="D232" s="22" t="s">
        <v>39</v>
      </c>
      <c r="E232" s="22">
        <v>60</v>
      </c>
      <c r="F232" s="21" t="s">
        <v>914</v>
      </c>
    </row>
    <row r="233" spans="1:6">
      <c r="A233" s="43"/>
      <c r="B233" s="47"/>
      <c r="C233" s="1" t="s">
        <v>288</v>
      </c>
      <c r="D233" s="22" t="s">
        <v>39</v>
      </c>
      <c r="E233" s="22">
        <v>60</v>
      </c>
      <c r="F233" s="21" t="s">
        <v>914</v>
      </c>
    </row>
    <row r="234" spans="1:6">
      <c r="A234" s="43"/>
      <c r="B234" s="47"/>
      <c r="C234" s="1" t="s">
        <v>289</v>
      </c>
      <c r="D234" s="22" t="s">
        <v>39</v>
      </c>
      <c r="E234" s="22">
        <v>60</v>
      </c>
      <c r="F234" s="21" t="s">
        <v>914</v>
      </c>
    </row>
    <row r="235" spans="1:6">
      <c r="A235" s="43"/>
      <c r="B235" s="47"/>
      <c r="C235" s="1" t="s">
        <v>290</v>
      </c>
      <c r="D235" s="22" t="s">
        <v>39</v>
      </c>
      <c r="E235" s="22">
        <v>60</v>
      </c>
      <c r="F235" s="21" t="s">
        <v>914</v>
      </c>
    </row>
    <row r="236" spans="1:6">
      <c r="A236" s="43"/>
      <c r="B236" s="47"/>
      <c r="C236" s="1" t="s">
        <v>291</v>
      </c>
      <c r="D236" s="22" t="s">
        <v>48</v>
      </c>
      <c r="E236" s="22">
        <v>20</v>
      </c>
      <c r="F236" s="23" t="s">
        <v>913</v>
      </c>
    </row>
    <row r="237" spans="1:6">
      <c r="A237" s="43"/>
      <c r="B237" s="47"/>
      <c r="C237" s="1" t="s">
        <v>292</v>
      </c>
      <c r="D237" s="22" t="s">
        <v>50</v>
      </c>
      <c r="E237" s="22">
        <v>1030</v>
      </c>
      <c r="F237" s="23" t="s">
        <v>921</v>
      </c>
    </row>
    <row r="238" spans="1:6" ht="27">
      <c r="A238" s="43"/>
      <c r="B238" s="47"/>
      <c r="C238" s="12" t="s">
        <v>293</v>
      </c>
      <c r="D238" s="4" t="s">
        <v>56</v>
      </c>
      <c r="E238" s="13">
        <v>320</v>
      </c>
      <c r="F238" s="21" t="s">
        <v>918</v>
      </c>
    </row>
    <row r="239" spans="1:6" ht="27">
      <c r="A239" s="43"/>
      <c r="B239" s="47"/>
      <c r="C239" s="7" t="s">
        <v>294</v>
      </c>
      <c r="D239" s="4" t="s">
        <v>56</v>
      </c>
      <c r="E239" s="24">
        <v>17</v>
      </c>
      <c r="F239" s="21" t="s">
        <v>918</v>
      </c>
    </row>
    <row r="240" spans="1:6" ht="27">
      <c r="A240" s="43"/>
      <c r="B240" s="47"/>
      <c r="C240" s="12" t="s">
        <v>295</v>
      </c>
      <c r="D240" s="13" t="s">
        <v>56</v>
      </c>
      <c r="E240" s="13">
        <v>15</v>
      </c>
      <c r="F240" s="21" t="s">
        <v>918</v>
      </c>
    </row>
    <row r="241" spans="1:6" ht="27">
      <c r="A241" s="43"/>
      <c r="B241" s="47"/>
      <c r="C241" s="12" t="s">
        <v>296</v>
      </c>
      <c r="D241" s="13" t="s">
        <v>56</v>
      </c>
      <c r="E241" s="13">
        <v>15</v>
      </c>
      <c r="F241" s="21" t="s">
        <v>918</v>
      </c>
    </row>
    <row r="242" spans="1:6" ht="27">
      <c r="A242" s="43"/>
      <c r="B242" s="47"/>
      <c r="C242" s="12" t="s">
        <v>297</v>
      </c>
      <c r="D242" s="13" t="s">
        <v>56</v>
      </c>
      <c r="E242" s="13">
        <v>22</v>
      </c>
      <c r="F242" s="21" t="s">
        <v>918</v>
      </c>
    </row>
    <row r="243" spans="1:6" ht="27">
      <c r="A243" s="43"/>
      <c r="B243" s="47"/>
      <c r="C243" s="12" t="s">
        <v>298</v>
      </c>
      <c r="D243" s="13" t="s">
        <v>56</v>
      </c>
      <c r="E243" s="13">
        <v>63</v>
      </c>
      <c r="F243" s="21" t="s">
        <v>918</v>
      </c>
    </row>
    <row r="244" spans="1:6" ht="27">
      <c r="A244" s="43"/>
      <c r="B244" s="47"/>
      <c r="C244" s="12" t="s">
        <v>299</v>
      </c>
      <c r="D244" s="13" t="s">
        <v>56</v>
      </c>
      <c r="E244" s="13">
        <v>15</v>
      </c>
      <c r="F244" s="21" t="s">
        <v>918</v>
      </c>
    </row>
    <row r="245" spans="1:6" ht="27">
      <c r="A245" s="43"/>
      <c r="B245" s="47"/>
      <c r="C245" s="12" t="s">
        <v>300</v>
      </c>
      <c r="D245" s="13" t="s">
        <v>56</v>
      </c>
      <c r="E245" s="13">
        <v>15</v>
      </c>
      <c r="F245" s="21" t="s">
        <v>918</v>
      </c>
    </row>
    <row r="246" spans="1:6" ht="27">
      <c r="A246" s="43"/>
      <c r="B246" s="47"/>
      <c r="C246" s="12" t="s">
        <v>301</v>
      </c>
      <c r="D246" s="13" t="s">
        <v>56</v>
      </c>
      <c r="E246" s="13">
        <v>35</v>
      </c>
      <c r="F246" s="21" t="s">
        <v>918</v>
      </c>
    </row>
    <row r="247" spans="1:6" ht="27">
      <c r="A247" s="43"/>
      <c r="B247" s="47"/>
      <c r="C247" s="12" t="s">
        <v>302</v>
      </c>
      <c r="D247" s="13" t="s">
        <v>56</v>
      </c>
      <c r="E247" s="13">
        <v>50</v>
      </c>
      <c r="F247" s="21" t="s">
        <v>918</v>
      </c>
    </row>
    <row r="248" spans="1:6" ht="27">
      <c r="A248" s="43"/>
      <c r="B248" s="47"/>
      <c r="C248" s="1" t="s">
        <v>303</v>
      </c>
      <c r="D248" s="22" t="s">
        <v>127</v>
      </c>
      <c r="E248" s="22">
        <v>400</v>
      </c>
      <c r="F248" s="23" t="s">
        <v>924</v>
      </c>
    </row>
    <row r="249" spans="1:6">
      <c r="A249" s="43"/>
      <c r="B249" s="45" t="s">
        <v>304</v>
      </c>
      <c r="C249" s="26" t="s">
        <v>305</v>
      </c>
      <c r="D249" s="26"/>
      <c r="E249" s="26">
        <f>SUM(E250:E262)</f>
        <v>1940</v>
      </c>
      <c r="F249" s="35"/>
    </row>
    <row r="250" spans="1:6" ht="27">
      <c r="A250" s="43"/>
      <c r="B250" s="45"/>
      <c r="C250" s="11" t="s">
        <v>306</v>
      </c>
      <c r="D250" s="22" t="s">
        <v>46</v>
      </c>
      <c r="E250" s="4">
        <v>100</v>
      </c>
      <c r="F250" s="21" t="s">
        <v>918</v>
      </c>
    </row>
    <row r="251" spans="1:6">
      <c r="A251" s="43"/>
      <c r="B251" s="45"/>
      <c r="C251" s="1" t="s">
        <v>307</v>
      </c>
      <c r="D251" s="22" t="s">
        <v>39</v>
      </c>
      <c r="E251" s="22">
        <v>60</v>
      </c>
      <c r="F251" s="21" t="s">
        <v>914</v>
      </c>
    </row>
    <row r="252" spans="1:6">
      <c r="A252" s="43"/>
      <c r="B252" s="45"/>
      <c r="C252" s="1" t="s">
        <v>308</v>
      </c>
      <c r="D252" s="22" t="s">
        <v>39</v>
      </c>
      <c r="E252" s="22">
        <v>60</v>
      </c>
      <c r="F252" s="21" t="s">
        <v>914</v>
      </c>
    </row>
    <row r="253" spans="1:6">
      <c r="A253" s="43"/>
      <c r="B253" s="45"/>
      <c r="C253" s="1" t="s">
        <v>309</v>
      </c>
      <c r="D253" s="22" t="s">
        <v>39</v>
      </c>
      <c r="E253" s="22">
        <v>60</v>
      </c>
      <c r="F253" s="21" t="s">
        <v>914</v>
      </c>
    </row>
    <row r="254" spans="1:6">
      <c r="A254" s="43"/>
      <c r="B254" s="45"/>
      <c r="C254" s="1" t="s">
        <v>310</v>
      </c>
      <c r="D254" s="22" t="s">
        <v>39</v>
      </c>
      <c r="E254" s="22">
        <v>60</v>
      </c>
      <c r="F254" s="21" t="s">
        <v>914</v>
      </c>
    </row>
    <row r="255" spans="1:6">
      <c r="A255" s="43"/>
      <c r="B255" s="45"/>
      <c r="C255" s="1" t="s">
        <v>311</v>
      </c>
      <c r="D255" s="22" t="s">
        <v>39</v>
      </c>
      <c r="E255" s="22">
        <v>60</v>
      </c>
      <c r="F255" s="21" t="s">
        <v>914</v>
      </c>
    </row>
    <row r="256" spans="1:6">
      <c r="A256" s="43"/>
      <c r="B256" s="45"/>
      <c r="C256" s="1" t="s">
        <v>312</v>
      </c>
      <c r="D256" s="22" t="s">
        <v>39</v>
      </c>
      <c r="E256" s="22">
        <v>60</v>
      </c>
      <c r="F256" s="21" t="s">
        <v>914</v>
      </c>
    </row>
    <row r="257" spans="1:6">
      <c r="A257" s="43"/>
      <c r="B257" s="45"/>
      <c r="C257" s="1" t="s">
        <v>313</v>
      </c>
      <c r="D257" s="22" t="s">
        <v>39</v>
      </c>
      <c r="E257" s="22">
        <v>60</v>
      </c>
      <c r="F257" s="21" t="s">
        <v>914</v>
      </c>
    </row>
    <row r="258" spans="1:6">
      <c r="A258" s="43"/>
      <c r="B258" s="45"/>
      <c r="C258" s="1" t="s">
        <v>314</v>
      </c>
      <c r="D258" s="22" t="s">
        <v>39</v>
      </c>
      <c r="E258" s="22">
        <v>60</v>
      </c>
      <c r="F258" s="21" t="s">
        <v>914</v>
      </c>
    </row>
    <row r="259" spans="1:6">
      <c r="A259" s="43"/>
      <c r="B259" s="45"/>
      <c r="C259" s="1" t="s">
        <v>315</v>
      </c>
      <c r="D259" s="22" t="s">
        <v>146</v>
      </c>
      <c r="E259" s="22">
        <v>500</v>
      </c>
      <c r="F259" s="23" t="s">
        <v>913</v>
      </c>
    </row>
    <row r="260" spans="1:6">
      <c r="A260" s="43"/>
      <c r="B260" s="45"/>
      <c r="C260" s="1" t="s">
        <v>316</v>
      </c>
      <c r="D260" s="22" t="s">
        <v>48</v>
      </c>
      <c r="E260" s="22">
        <v>50</v>
      </c>
      <c r="F260" s="23" t="s">
        <v>913</v>
      </c>
    </row>
    <row r="261" spans="1:6">
      <c r="A261" s="43"/>
      <c r="B261" s="45"/>
      <c r="C261" s="1" t="s">
        <v>236</v>
      </c>
      <c r="D261" s="22" t="s">
        <v>50</v>
      </c>
      <c r="E261" s="22">
        <v>310</v>
      </c>
      <c r="F261" s="23" t="s">
        <v>921</v>
      </c>
    </row>
    <row r="262" spans="1:6">
      <c r="A262" s="43"/>
      <c r="B262" s="45"/>
      <c r="C262" s="7" t="s">
        <v>899</v>
      </c>
      <c r="D262" s="24" t="s">
        <v>160</v>
      </c>
      <c r="E262" s="24">
        <v>500</v>
      </c>
      <c r="F262" s="23" t="s">
        <v>923</v>
      </c>
    </row>
    <row r="263" spans="1:6">
      <c r="A263" s="43"/>
      <c r="B263" s="47" t="s">
        <v>317</v>
      </c>
      <c r="C263" s="26" t="s">
        <v>318</v>
      </c>
      <c r="D263" s="26"/>
      <c r="E263" s="26">
        <f>SUM(E264:E275)</f>
        <v>1630</v>
      </c>
      <c r="F263" s="35"/>
    </row>
    <row r="264" spans="1:6" ht="27">
      <c r="A264" s="43"/>
      <c r="B264" s="47"/>
      <c r="C264" s="11" t="s">
        <v>319</v>
      </c>
      <c r="D264" s="22" t="s">
        <v>46</v>
      </c>
      <c r="E264" s="4">
        <v>50</v>
      </c>
      <c r="F264" s="21" t="s">
        <v>918</v>
      </c>
    </row>
    <row r="265" spans="1:6">
      <c r="A265" s="43"/>
      <c r="B265" s="47"/>
      <c r="C265" s="1" t="s">
        <v>320</v>
      </c>
      <c r="D265" s="22" t="s">
        <v>39</v>
      </c>
      <c r="E265" s="22">
        <v>60</v>
      </c>
      <c r="F265" s="21" t="s">
        <v>914</v>
      </c>
    </row>
    <row r="266" spans="1:6">
      <c r="A266" s="43"/>
      <c r="B266" s="47"/>
      <c r="C266" s="1" t="s">
        <v>321</v>
      </c>
      <c r="D266" s="22" t="s">
        <v>39</v>
      </c>
      <c r="E266" s="22">
        <v>60</v>
      </c>
      <c r="F266" s="21" t="s">
        <v>914</v>
      </c>
    </row>
    <row r="267" spans="1:6">
      <c r="A267" s="43"/>
      <c r="B267" s="47"/>
      <c r="C267" s="1" t="s">
        <v>322</v>
      </c>
      <c r="D267" s="22" t="s">
        <v>39</v>
      </c>
      <c r="E267" s="22">
        <v>60</v>
      </c>
      <c r="F267" s="21" t="s">
        <v>914</v>
      </c>
    </row>
    <row r="268" spans="1:6">
      <c r="A268" s="43"/>
      <c r="B268" s="47"/>
      <c r="C268" s="1" t="s">
        <v>323</v>
      </c>
      <c r="D268" s="22" t="s">
        <v>39</v>
      </c>
      <c r="E268" s="22">
        <v>60</v>
      </c>
      <c r="F268" s="21" t="s">
        <v>914</v>
      </c>
    </row>
    <row r="269" spans="1:6">
      <c r="A269" s="43"/>
      <c r="B269" s="47"/>
      <c r="C269" s="1" t="s">
        <v>324</v>
      </c>
      <c r="D269" s="22" t="s">
        <v>39</v>
      </c>
      <c r="E269" s="22">
        <v>60</v>
      </c>
      <c r="F269" s="21" t="s">
        <v>914</v>
      </c>
    </row>
    <row r="270" spans="1:6">
      <c r="A270" s="43"/>
      <c r="B270" s="47"/>
      <c r="C270" s="1" t="s">
        <v>325</v>
      </c>
      <c r="D270" s="22" t="s">
        <v>39</v>
      </c>
      <c r="E270" s="22">
        <v>60</v>
      </c>
      <c r="F270" s="21" t="s">
        <v>914</v>
      </c>
    </row>
    <row r="271" spans="1:6">
      <c r="A271" s="43"/>
      <c r="B271" s="47"/>
      <c r="C271" s="1" t="s">
        <v>326</v>
      </c>
      <c r="D271" s="22" t="s">
        <v>39</v>
      </c>
      <c r="E271" s="22">
        <v>60</v>
      </c>
      <c r="F271" s="21" t="s">
        <v>914</v>
      </c>
    </row>
    <row r="272" spans="1:6">
      <c r="A272" s="43"/>
      <c r="B272" s="47"/>
      <c r="C272" s="1" t="s">
        <v>327</v>
      </c>
      <c r="D272" s="22" t="s">
        <v>48</v>
      </c>
      <c r="E272" s="22">
        <v>20</v>
      </c>
      <c r="F272" s="23" t="s">
        <v>913</v>
      </c>
    </row>
    <row r="273" spans="1:6">
      <c r="A273" s="43"/>
      <c r="B273" s="47"/>
      <c r="C273" s="1" t="s">
        <v>112</v>
      </c>
      <c r="D273" s="22" t="s">
        <v>50</v>
      </c>
      <c r="E273" s="22">
        <v>330</v>
      </c>
      <c r="F273" s="23" t="s">
        <v>921</v>
      </c>
    </row>
    <row r="274" spans="1:6" ht="27">
      <c r="A274" s="43"/>
      <c r="B274" s="47"/>
      <c r="C274" s="11" t="s">
        <v>328</v>
      </c>
      <c r="D274" s="22" t="s">
        <v>78</v>
      </c>
      <c r="E274" s="4">
        <v>800</v>
      </c>
      <c r="F274" s="21" t="s">
        <v>922</v>
      </c>
    </row>
    <row r="275" spans="1:6">
      <c r="A275" s="43"/>
      <c r="B275" s="47"/>
      <c r="C275" s="1" t="s">
        <v>329</v>
      </c>
      <c r="D275" s="22" t="s">
        <v>226</v>
      </c>
      <c r="E275" s="22">
        <v>10</v>
      </c>
      <c r="F275" s="21" t="s">
        <v>915</v>
      </c>
    </row>
    <row r="276" spans="1:6">
      <c r="A276" s="43"/>
      <c r="B276" s="43" t="s">
        <v>330</v>
      </c>
      <c r="C276" s="26" t="s">
        <v>331</v>
      </c>
      <c r="D276" s="26"/>
      <c r="E276" s="26">
        <f>SUM(E277:E282)</f>
        <v>1410</v>
      </c>
      <c r="F276" s="35"/>
    </row>
    <row r="277" spans="1:6" ht="27">
      <c r="A277" s="43"/>
      <c r="B277" s="43"/>
      <c r="C277" s="11" t="s">
        <v>332</v>
      </c>
      <c r="D277" s="22" t="s">
        <v>46</v>
      </c>
      <c r="E277" s="4">
        <v>100</v>
      </c>
      <c r="F277" s="21" t="s">
        <v>918</v>
      </c>
    </row>
    <row r="278" spans="1:6">
      <c r="A278" s="43"/>
      <c r="B278" s="43"/>
      <c r="C278" s="1" t="s">
        <v>333</v>
      </c>
      <c r="D278" s="22" t="s">
        <v>39</v>
      </c>
      <c r="E278" s="22">
        <v>60</v>
      </c>
      <c r="F278" s="21" t="s">
        <v>914</v>
      </c>
    </row>
    <row r="279" spans="1:6">
      <c r="A279" s="43"/>
      <c r="B279" s="43"/>
      <c r="C279" s="1" t="s">
        <v>334</v>
      </c>
      <c r="D279" s="22" t="s">
        <v>39</v>
      </c>
      <c r="E279" s="22">
        <v>60</v>
      </c>
      <c r="F279" s="21" t="s">
        <v>914</v>
      </c>
    </row>
    <row r="280" spans="1:6">
      <c r="A280" s="43"/>
      <c r="B280" s="43"/>
      <c r="C280" s="1" t="s">
        <v>335</v>
      </c>
      <c r="D280" s="22" t="s">
        <v>39</v>
      </c>
      <c r="E280" s="22">
        <v>60</v>
      </c>
      <c r="F280" s="21" t="s">
        <v>914</v>
      </c>
    </row>
    <row r="281" spans="1:6">
      <c r="A281" s="43"/>
      <c r="B281" s="43"/>
      <c r="C281" s="1" t="s">
        <v>202</v>
      </c>
      <c r="D281" s="22" t="s">
        <v>50</v>
      </c>
      <c r="E281" s="22">
        <v>130</v>
      </c>
      <c r="F281" s="23" t="s">
        <v>921</v>
      </c>
    </row>
    <row r="282" spans="1:6" ht="27">
      <c r="A282" s="43"/>
      <c r="B282" s="43"/>
      <c r="C282" s="11" t="s">
        <v>336</v>
      </c>
      <c r="D282" s="22" t="s">
        <v>78</v>
      </c>
      <c r="E282" s="4">
        <v>1000</v>
      </c>
      <c r="F282" s="21" t="s">
        <v>922</v>
      </c>
    </row>
    <row r="283" spans="1:6">
      <c r="A283" s="43"/>
      <c r="B283" s="43" t="s">
        <v>337</v>
      </c>
      <c r="C283" s="26" t="s">
        <v>338</v>
      </c>
      <c r="D283" s="26"/>
      <c r="E283" s="26">
        <f>SUM(E284:E292)</f>
        <v>450</v>
      </c>
      <c r="F283" s="35"/>
    </row>
    <row r="284" spans="1:6" ht="27">
      <c r="A284" s="43"/>
      <c r="B284" s="43"/>
      <c r="C284" s="11" t="s">
        <v>339</v>
      </c>
      <c r="D284" s="22" t="s">
        <v>46</v>
      </c>
      <c r="E284" s="4">
        <v>50</v>
      </c>
      <c r="F284" s="21" t="s">
        <v>918</v>
      </c>
    </row>
    <row r="285" spans="1:6">
      <c r="A285" s="43"/>
      <c r="B285" s="43"/>
      <c r="C285" s="1" t="s">
        <v>340</v>
      </c>
      <c r="D285" s="22" t="s">
        <v>39</v>
      </c>
      <c r="E285" s="22">
        <v>60</v>
      </c>
      <c r="F285" s="21" t="s">
        <v>914</v>
      </c>
    </row>
    <row r="286" spans="1:6">
      <c r="A286" s="43"/>
      <c r="B286" s="43"/>
      <c r="C286" s="1" t="s">
        <v>341</v>
      </c>
      <c r="D286" s="22" t="s">
        <v>39</v>
      </c>
      <c r="E286" s="22">
        <v>60</v>
      </c>
      <c r="F286" s="21" t="s">
        <v>914</v>
      </c>
    </row>
    <row r="287" spans="1:6">
      <c r="A287" s="43"/>
      <c r="B287" s="43"/>
      <c r="C287" s="1" t="s">
        <v>342</v>
      </c>
      <c r="D287" s="22" t="s">
        <v>39</v>
      </c>
      <c r="E287" s="22">
        <v>60</v>
      </c>
      <c r="F287" s="21" t="s">
        <v>914</v>
      </c>
    </row>
    <row r="288" spans="1:6">
      <c r="A288" s="43"/>
      <c r="B288" s="43"/>
      <c r="C288" s="1" t="s">
        <v>343</v>
      </c>
      <c r="D288" s="22" t="s">
        <v>39</v>
      </c>
      <c r="E288" s="22">
        <v>60</v>
      </c>
      <c r="F288" s="21" t="s">
        <v>914</v>
      </c>
    </row>
    <row r="289" spans="1:6">
      <c r="A289" s="43"/>
      <c r="B289" s="43"/>
      <c r="C289" s="1" t="s">
        <v>344</v>
      </c>
      <c r="D289" s="22" t="s">
        <v>39</v>
      </c>
      <c r="E289" s="22">
        <v>60</v>
      </c>
      <c r="F289" s="21" t="s">
        <v>914</v>
      </c>
    </row>
    <row r="290" spans="1:6">
      <c r="A290" s="43"/>
      <c r="B290" s="43"/>
      <c r="C290" s="1" t="s">
        <v>345</v>
      </c>
      <c r="D290" s="22" t="s">
        <v>39</v>
      </c>
      <c r="E290" s="22">
        <v>60</v>
      </c>
      <c r="F290" s="21" t="s">
        <v>914</v>
      </c>
    </row>
    <row r="291" spans="1:6">
      <c r="A291" s="43"/>
      <c r="B291" s="43"/>
      <c r="C291" s="1" t="s">
        <v>346</v>
      </c>
      <c r="D291" s="22" t="s">
        <v>48</v>
      </c>
      <c r="E291" s="22">
        <v>20</v>
      </c>
      <c r="F291" s="23" t="s">
        <v>913</v>
      </c>
    </row>
    <row r="292" spans="1:6">
      <c r="A292" s="43"/>
      <c r="B292" s="43"/>
      <c r="C292" s="1" t="s">
        <v>347</v>
      </c>
      <c r="D292" s="22" t="s">
        <v>48</v>
      </c>
      <c r="E292" s="22">
        <v>20</v>
      </c>
      <c r="F292" s="23" t="s">
        <v>913</v>
      </c>
    </row>
    <row r="293" spans="1:6">
      <c r="A293" s="43"/>
      <c r="B293" s="43" t="s">
        <v>348</v>
      </c>
      <c r="C293" s="8" t="s">
        <v>349</v>
      </c>
      <c r="D293" s="8"/>
      <c r="E293" s="8">
        <f>SUM(E294:E304)</f>
        <v>495</v>
      </c>
      <c r="F293" s="35"/>
    </row>
    <row r="294" spans="1:6">
      <c r="A294" s="43"/>
      <c r="B294" s="43"/>
      <c r="C294" s="2" t="s">
        <v>350</v>
      </c>
      <c r="D294" s="25" t="s">
        <v>14</v>
      </c>
      <c r="E294" s="3">
        <v>45</v>
      </c>
      <c r="F294" s="21" t="s">
        <v>912</v>
      </c>
    </row>
    <row r="295" spans="1:6" ht="27">
      <c r="A295" s="43"/>
      <c r="B295" s="43"/>
      <c r="C295" s="11" t="s">
        <v>351</v>
      </c>
      <c r="D295" s="22" t="s">
        <v>46</v>
      </c>
      <c r="E295" s="4">
        <v>30</v>
      </c>
      <c r="F295" s="21" t="s">
        <v>918</v>
      </c>
    </row>
    <row r="296" spans="1:6">
      <c r="A296" s="43"/>
      <c r="B296" s="43"/>
      <c r="C296" s="1" t="s">
        <v>352</v>
      </c>
      <c r="D296" s="22" t="s">
        <v>39</v>
      </c>
      <c r="E296" s="22">
        <v>60</v>
      </c>
      <c r="F296" s="21" t="s">
        <v>914</v>
      </c>
    </row>
    <row r="297" spans="1:6">
      <c r="A297" s="43"/>
      <c r="B297" s="43"/>
      <c r="C297" s="1" t="s">
        <v>353</v>
      </c>
      <c r="D297" s="22" t="s">
        <v>39</v>
      </c>
      <c r="E297" s="22">
        <v>60</v>
      </c>
      <c r="F297" s="21" t="s">
        <v>914</v>
      </c>
    </row>
    <row r="298" spans="1:6">
      <c r="A298" s="43"/>
      <c r="B298" s="43"/>
      <c r="C298" s="1" t="s">
        <v>354</v>
      </c>
      <c r="D298" s="22" t="s">
        <v>39</v>
      </c>
      <c r="E298" s="22">
        <v>60</v>
      </c>
      <c r="F298" s="21" t="s">
        <v>914</v>
      </c>
    </row>
    <row r="299" spans="1:6">
      <c r="A299" s="43"/>
      <c r="B299" s="43"/>
      <c r="C299" s="1" t="s">
        <v>355</v>
      </c>
      <c r="D299" s="22" t="s">
        <v>39</v>
      </c>
      <c r="E299" s="22">
        <v>60</v>
      </c>
      <c r="F299" s="21" t="s">
        <v>914</v>
      </c>
    </row>
    <row r="300" spans="1:6">
      <c r="A300" s="43"/>
      <c r="B300" s="43"/>
      <c r="C300" s="1" t="s">
        <v>356</v>
      </c>
      <c r="D300" s="22" t="s">
        <v>39</v>
      </c>
      <c r="E300" s="22">
        <v>60</v>
      </c>
      <c r="F300" s="21" t="s">
        <v>914</v>
      </c>
    </row>
    <row r="301" spans="1:6">
      <c r="A301" s="43"/>
      <c r="B301" s="43"/>
      <c r="C301" s="1" t="s">
        <v>357</v>
      </c>
      <c r="D301" s="22" t="s">
        <v>39</v>
      </c>
      <c r="E301" s="22">
        <v>60</v>
      </c>
      <c r="F301" s="21" t="s">
        <v>914</v>
      </c>
    </row>
    <row r="302" spans="1:6">
      <c r="A302" s="43"/>
      <c r="B302" s="43"/>
      <c r="C302" s="1" t="s">
        <v>358</v>
      </c>
      <c r="D302" s="22" t="s">
        <v>48</v>
      </c>
      <c r="E302" s="22">
        <v>20</v>
      </c>
      <c r="F302" s="23" t="s">
        <v>913</v>
      </c>
    </row>
    <row r="303" spans="1:6">
      <c r="A303" s="43"/>
      <c r="B303" s="43"/>
      <c r="C303" s="1" t="s">
        <v>359</v>
      </c>
      <c r="D303" s="22" t="s">
        <v>48</v>
      </c>
      <c r="E303" s="22">
        <v>20</v>
      </c>
      <c r="F303" s="23" t="s">
        <v>913</v>
      </c>
    </row>
    <row r="304" spans="1:6">
      <c r="A304" s="43"/>
      <c r="B304" s="43"/>
      <c r="C304" s="1" t="s">
        <v>360</v>
      </c>
      <c r="D304" s="22" t="s">
        <v>48</v>
      </c>
      <c r="E304" s="22">
        <v>20</v>
      </c>
      <c r="F304" s="23" t="s">
        <v>913</v>
      </c>
    </row>
    <row r="305" spans="1:6">
      <c r="A305" s="43" t="s">
        <v>361</v>
      </c>
      <c r="B305" s="26" t="s">
        <v>362</v>
      </c>
      <c r="C305" s="1"/>
      <c r="D305" s="22"/>
      <c r="E305" s="26">
        <f>E306+E335+E343+E349+E357+E365+E372+E381</f>
        <v>8930</v>
      </c>
      <c r="F305" s="35"/>
    </row>
    <row r="306" spans="1:6">
      <c r="A306" s="43"/>
      <c r="B306" s="33" t="s">
        <v>363</v>
      </c>
      <c r="C306" s="1"/>
      <c r="D306" s="22"/>
      <c r="E306" s="26">
        <f>E307+E312+E317+E322+E330+E332</f>
        <v>2450</v>
      </c>
      <c r="F306" s="35"/>
    </row>
    <row r="307" spans="1:6">
      <c r="A307" s="43"/>
      <c r="B307" s="44" t="s">
        <v>84</v>
      </c>
      <c r="C307" s="9" t="s">
        <v>85</v>
      </c>
      <c r="D307" s="13"/>
      <c r="E307" s="9">
        <f>SUM(E308:E311)</f>
        <v>265</v>
      </c>
      <c r="F307" s="35"/>
    </row>
    <row r="308" spans="1:6" ht="27">
      <c r="A308" s="43"/>
      <c r="B308" s="44"/>
      <c r="C308" s="12" t="s">
        <v>364</v>
      </c>
      <c r="D308" s="22" t="s">
        <v>26</v>
      </c>
      <c r="E308" s="13">
        <v>100</v>
      </c>
      <c r="F308" s="21" t="s">
        <v>918</v>
      </c>
    </row>
    <row r="309" spans="1:6">
      <c r="A309" s="43"/>
      <c r="B309" s="44"/>
      <c r="C309" s="1" t="s">
        <v>365</v>
      </c>
      <c r="D309" s="22" t="s">
        <v>39</v>
      </c>
      <c r="E309" s="22">
        <v>60</v>
      </c>
      <c r="F309" s="21" t="s">
        <v>914</v>
      </c>
    </row>
    <row r="310" spans="1:6">
      <c r="A310" s="43"/>
      <c r="B310" s="44"/>
      <c r="C310" s="1" t="s">
        <v>366</v>
      </c>
      <c r="D310" s="22" t="s">
        <v>39</v>
      </c>
      <c r="E310" s="22">
        <v>60</v>
      </c>
      <c r="F310" s="21" t="s">
        <v>914</v>
      </c>
    </row>
    <row r="311" spans="1:6" ht="27">
      <c r="A311" s="43"/>
      <c r="B311" s="44"/>
      <c r="C311" s="2" t="s">
        <v>367</v>
      </c>
      <c r="D311" s="25" t="s">
        <v>14</v>
      </c>
      <c r="E311" s="3">
        <v>45</v>
      </c>
      <c r="F311" s="21" t="s">
        <v>912</v>
      </c>
    </row>
    <row r="312" spans="1:6">
      <c r="A312" s="43"/>
      <c r="B312" s="47" t="s">
        <v>368</v>
      </c>
      <c r="C312" s="26" t="s">
        <v>369</v>
      </c>
      <c r="D312" s="26"/>
      <c r="E312" s="26">
        <f>SUM(E313:E316)</f>
        <v>240</v>
      </c>
      <c r="F312" s="35"/>
    </row>
    <row r="313" spans="1:6">
      <c r="A313" s="43"/>
      <c r="B313" s="47"/>
      <c r="C313" s="1" t="s">
        <v>370</v>
      </c>
      <c r="D313" s="22" t="s">
        <v>39</v>
      </c>
      <c r="E313" s="22">
        <v>60</v>
      </c>
      <c r="F313" s="21" t="s">
        <v>914</v>
      </c>
    </row>
    <row r="314" spans="1:6">
      <c r="A314" s="43"/>
      <c r="B314" s="47"/>
      <c r="C314" s="1" t="s">
        <v>371</v>
      </c>
      <c r="D314" s="22" t="s">
        <v>39</v>
      </c>
      <c r="E314" s="22">
        <v>60</v>
      </c>
      <c r="F314" s="21" t="s">
        <v>914</v>
      </c>
    </row>
    <row r="315" spans="1:6">
      <c r="A315" s="43"/>
      <c r="B315" s="47"/>
      <c r="C315" s="1" t="s">
        <v>372</v>
      </c>
      <c r="D315" s="22" t="s">
        <v>39</v>
      </c>
      <c r="E315" s="22">
        <v>60</v>
      </c>
      <c r="F315" s="21" t="s">
        <v>914</v>
      </c>
    </row>
    <row r="316" spans="1:6">
      <c r="A316" s="43"/>
      <c r="B316" s="47"/>
      <c r="C316" s="1" t="s">
        <v>373</v>
      </c>
      <c r="D316" s="22" t="s">
        <v>39</v>
      </c>
      <c r="E316" s="22">
        <v>60</v>
      </c>
      <c r="F316" s="21" t="s">
        <v>914</v>
      </c>
    </row>
    <row r="317" spans="1:6">
      <c r="A317" s="43"/>
      <c r="B317" s="43" t="s">
        <v>374</v>
      </c>
      <c r="C317" s="15" t="s">
        <v>375</v>
      </c>
      <c r="D317" s="15"/>
      <c r="E317" s="16">
        <f>SUM(E318:E321)</f>
        <v>995</v>
      </c>
      <c r="F317" s="35"/>
    </row>
    <row r="318" spans="1:6">
      <c r="A318" s="43"/>
      <c r="B318" s="43"/>
      <c r="C318" s="1" t="s">
        <v>376</v>
      </c>
      <c r="D318" s="22" t="s">
        <v>39</v>
      </c>
      <c r="E318" s="22">
        <v>60</v>
      </c>
      <c r="F318" s="21" t="s">
        <v>914</v>
      </c>
    </row>
    <row r="319" spans="1:6">
      <c r="A319" s="43"/>
      <c r="B319" s="43"/>
      <c r="C319" s="1" t="s">
        <v>377</v>
      </c>
      <c r="D319" s="22" t="s">
        <v>39</v>
      </c>
      <c r="E319" s="22">
        <v>60</v>
      </c>
      <c r="F319" s="21" t="s">
        <v>914</v>
      </c>
    </row>
    <row r="320" spans="1:6" ht="27">
      <c r="A320" s="43"/>
      <c r="B320" s="43"/>
      <c r="C320" s="11" t="s">
        <v>378</v>
      </c>
      <c r="D320" s="22" t="s">
        <v>78</v>
      </c>
      <c r="E320" s="4">
        <v>800</v>
      </c>
      <c r="F320" s="21" t="s">
        <v>922</v>
      </c>
    </row>
    <row r="321" spans="1:6">
      <c r="A321" s="43"/>
      <c r="B321" s="43"/>
      <c r="C321" s="2" t="s">
        <v>379</v>
      </c>
      <c r="D321" s="25" t="s">
        <v>14</v>
      </c>
      <c r="E321" s="3">
        <v>75</v>
      </c>
      <c r="F321" s="21" t="s">
        <v>912</v>
      </c>
    </row>
    <row r="322" spans="1:6">
      <c r="A322" s="43"/>
      <c r="B322" s="47" t="s">
        <v>380</v>
      </c>
      <c r="C322" s="26" t="s">
        <v>381</v>
      </c>
      <c r="D322" s="26"/>
      <c r="E322" s="26">
        <f>SUM(E323:E329)</f>
        <v>770</v>
      </c>
      <c r="F322" s="35"/>
    </row>
    <row r="323" spans="1:6" ht="27">
      <c r="A323" s="43"/>
      <c r="B323" s="47"/>
      <c r="C323" s="11" t="s">
        <v>382</v>
      </c>
      <c r="D323" s="22" t="s">
        <v>46</v>
      </c>
      <c r="E323" s="4">
        <v>50</v>
      </c>
      <c r="F323" s="21" t="s">
        <v>918</v>
      </c>
    </row>
    <row r="324" spans="1:6">
      <c r="A324" s="43"/>
      <c r="B324" s="47"/>
      <c r="C324" s="1" t="s">
        <v>383</v>
      </c>
      <c r="D324" s="22" t="s">
        <v>39</v>
      </c>
      <c r="E324" s="22">
        <v>60</v>
      </c>
      <c r="F324" s="21" t="s">
        <v>914</v>
      </c>
    </row>
    <row r="325" spans="1:6">
      <c r="A325" s="43"/>
      <c r="B325" s="47"/>
      <c r="C325" s="1" t="s">
        <v>384</v>
      </c>
      <c r="D325" s="22" t="s">
        <v>39</v>
      </c>
      <c r="E325" s="22">
        <v>60</v>
      </c>
      <c r="F325" s="21" t="s">
        <v>914</v>
      </c>
    </row>
    <row r="326" spans="1:6">
      <c r="A326" s="43"/>
      <c r="B326" s="47"/>
      <c r="C326" s="1" t="s">
        <v>385</v>
      </c>
      <c r="D326" s="22" t="s">
        <v>39</v>
      </c>
      <c r="E326" s="22">
        <v>60</v>
      </c>
      <c r="F326" s="21" t="s">
        <v>914</v>
      </c>
    </row>
    <row r="327" spans="1:6">
      <c r="A327" s="43"/>
      <c r="B327" s="47"/>
      <c r="C327" s="1" t="s">
        <v>386</v>
      </c>
      <c r="D327" s="22" t="s">
        <v>39</v>
      </c>
      <c r="E327" s="22">
        <v>60</v>
      </c>
      <c r="F327" s="21" t="s">
        <v>914</v>
      </c>
    </row>
    <row r="328" spans="1:6">
      <c r="A328" s="43"/>
      <c r="B328" s="47"/>
      <c r="C328" s="1" t="s">
        <v>387</v>
      </c>
      <c r="D328" s="22" t="s">
        <v>39</v>
      </c>
      <c r="E328" s="22">
        <v>60</v>
      </c>
      <c r="F328" s="21" t="s">
        <v>914</v>
      </c>
    </row>
    <row r="329" spans="1:6">
      <c r="A329" s="43"/>
      <c r="B329" s="47"/>
      <c r="C329" s="1" t="s">
        <v>388</v>
      </c>
      <c r="D329" s="22" t="s">
        <v>50</v>
      </c>
      <c r="E329" s="22">
        <v>420</v>
      </c>
      <c r="F329" s="23" t="s">
        <v>921</v>
      </c>
    </row>
    <row r="330" spans="1:6">
      <c r="A330" s="43"/>
      <c r="B330" s="45" t="s">
        <v>389</v>
      </c>
      <c r="C330" s="8" t="s">
        <v>390</v>
      </c>
      <c r="D330" s="26"/>
      <c r="E330" s="8">
        <f>E331</f>
        <v>60</v>
      </c>
      <c r="F330" s="35"/>
    </row>
    <row r="331" spans="1:6">
      <c r="A331" s="43"/>
      <c r="B331" s="45"/>
      <c r="C331" s="1" t="s">
        <v>391</v>
      </c>
      <c r="D331" s="22" t="s">
        <v>39</v>
      </c>
      <c r="E331" s="22">
        <v>60</v>
      </c>
      <c r="F331" s="21" t="s">
        <v>914</v>
      </c>
    </row>
    <row r="332" spans="1:6">
      <c r="A332" s="43"/>
      <c r="B332" s="46" t="s">
        <v>392</v>
      </c>
      <c r="C332" s="26" t="s">
        <v>393</v>
      </c>
      <c r="D332" s="10"/>
      <c r="E332" s="8">
        <f>E333+E334</f>
        <v>120</v>
      </c>
      <c r="F332" s="35"/>
    </row>
    <row r="333" spans="1:6">
      <c r="A333" s="43"/>
      <c r="B333" s="46"/>
      <c r="C333" s="1" t="s">
        <v>394</v>
      </c>
      <c r="D333" s="22" t="s">
        <v>39</v>
      </c>
      <c r="E333" s="22">
        <v>60</v>
      </c>
      <c r="F333" s="21" t="s">
        <v>914</v>
      </c>
    </row>
    <row r="334" spans="1:6">
      <c r="A334" s="43"/>
      <c r="B334" s="46"/>
      <c r="C334" s="1" t="s">
        <v>395</v>
      </c>
      <c r="D334" s="22" t="s">
        <v>39</v>
      </c>
      <c r="E334" s="22">
        <v>60</v>
      </c>
      <c r="F334" s="21" t="s">
        <v>914</v>
      </c>
    </row>
    <row r="335" spans="1:6">
      <c r="A335" s="43"/>
      <c r="B335" s="43" t="s">
        <v>396</v>
      </c>
      <c r="C335" s="26" t="s">
        <v>397</v>
      </c>
      <c r="D335" s="26"/>
      <c r="E335" s="26">
        <f>SUM(E336:E342)</f>
        <v>930</v>
      </c>
      <c r="F335" s="35"/>
    </row>
    <row r="336" spans="1:6">
      <c r="A336" s="43"/>
      <c r="B336" s="43"/>
      <c r="C336" s="1" t="s">
        <v>398</v>
      </c>
      <c r="D336" s="22" t="s">
        <v>39</v>
      </c>
      <c r="E336" s="22">
        <v>60</v>
      </c>
      <c r="F336" s="21" t="s">
        <v>914</v>
      </c>
    </row>
    <row r="337" spans="1:6">
      <c r="A337" s="43"/>
      <c r="B337" s="43"/>
      <c r="C337" s="1" t="s">
        <v>399</v>
      </c>
      <c r="D337" s="22" t="s">
        <v>39</v>
      </c>
      <c r="E337" s="22">
        <v>60</v>
      </c>
      <c r="F337" s="21" t="s">
        <v>914</v>
      </c>
    </row>
    <row r="338" spans="1:6">
      <c r="A338" s="43"/>
      <c r="B338" s="43"/>
      <c r="C338" s="1" t="s">
        <v>400</v>
      </c>
      <c r="D338" s="22" t="s">
        <v>39</v>
      </c>
      <c r="E338" s="22">
        <v>60</v>
      </c>
      <c r="F338" s="21" t="s">
        <v>914</v>
      </c>
    </row>
    <row r="339" spans="1:6">
      <c r="A339" s="43"/>
      <c r="B339" s="43"/>
      <c r="C339" s="1" t="s">
        <v>401</v>
      </c>
      <c r="D339" s="22" t="s">
        <v>39</v>
      </c>
      <c r="E339" s="22">
        <v>60</v>
      </c>
      <c r="F339" s="21" t="s">
        <v>914</v>
      </c>
    </row>
    <row r="340" spans="1:6">
      <c r="A340" s="43"/>
      <c r="B340" s="43"/>
      <c r="C340" s="1" t="s">
        <v>402</v>
      </c>
      <c r="D340" s="22" t="s">
        <v>39</v>
      </c>
      <c r="E340" s="22">
        <v>60</v>
      </c>
      <c r="F340" s="21" t="s">
        <v>914</v>
      </c>
    </row>
    <row r="341" spans="1:6" ht="27">
      <c r="A341" s="43"/>
      <c r="B341" s="43"/>
      <c r="C341" s="1" t="s">
        <v>403</v>
      </c>
      <c r="D341" s="22" t="s">
        <v>127</v>
      </c>
      <c r="E341" s="22">
        <v>300</v>
      </c>
      <c r="F341" s="23" t="s">
        <v>924</v>
      </c>
    </row>
    <row r="342" spans="1:6">
      <c r="A342" s="43"/>
      <c r="B342" s="43"/>
      <c r="C342" s="1" t="s">
        <v>112</v>
      </c>
      <c r="D342" s="22" t="s">
        <v>50</v>
      </c>
      <c r="E342" s="22">
        <v>330</v>
      </c>
      <c r="F342" s="23" t="s">
        <v>921</v>
      </c>
    </row>
    <row r="343" spans="1:6">
      <c r="A343" s="43"/>
      <c r="B343" s="43" t="s">
        <v>404</v>
      </c>
      <c r="C343" s="26" t="s">
        <v>405</v>
      </c>
      <c r="D343" s="26"/>
      <c r="E343" s="26">
        <f>SUM(E344:E348)</f>
        <v>490</v>
      </c>
      <c r="F343" s="35"/>
    </row>
    <row r="344" spans="1:6" ht="27">
      <c r="A344" s="43"/>
      <c r="B344" s="43"/>
      <c r="C344" s="11" t="s">
        <v>406</v>
      </c>
      <c r="D344" s="22" t="s">
        <v>46</v>
      </c>
      <c r="E344" s="4">
        <v>50</v>
      </c>
      <c r="F344" s="21" t="s">
        <v>918</v>
      </c>
    </row>
    <row r="345" spans="1:6">
      <c r="A345" s="43"/>
      <c r="B345" s="43"/>
      <c r="C345" s="1" t="s">
        <v>407</v>
      </c>
      <c r="D345" s="22" t="s">
        <v>39</v>
      </c>
      <c r="E345" s="22">
        <v>60</v>
      </c>
      <c r="F345" s="21" t="s">
        <v>914</v>
      </c>
    </row>
    <row r="346" spans="1:6">
      <c r="A346" s="43"/>
      <c r="B346" s="43"/>
      <c r="C346" s="1" t="s">
        <v>408</v>
      </c>
      <c r="D346" s="22" t="s">
        <v>39</v>
      </c>
      <c r="E346" s="22">
        <v>60</v>
      </c>
      <c r="F346" s="21" t="s">
        <v>914</v>
      </c>
    </row>
    <row r="347" spans="1:6">
      <c r="A347" s="43"/>
      <c r="B347" s="43"/>
      <c r="C347" s="1" t="s">
        <v>409</v>
      </c>
      <c r="D347" s="22" t="s">
        <v>39</v>
      </c>
      <c r="E347" s="22">
        <v>60</v>
      </c>
      <c r="F347" s="21" t="s">
        <v>914</v>
      </c>
    </row>
    <row r="348" spans="1:6">
      <c r="A348" s="43"/>
      <c r="B348" s="43"/>
      <c r="C348" s="1" t="s">
        <v>275</v>
      </c>
      <c r="D348" s="22" t="s">
        <v>50</v>
      </c>
      <c r="E348" s="22">
        <v>260</v>
      </c>
      <c r="F348" s="23" t="s">
        <v>921</v>
      </c>
    </row>
    <row r="349" spans="1:6">
      <c r="A349" s="43"/>
      <c r="B349" s="44" t="s">
        <v>410</v>
      </c>
      <c r="C349" s="9" t="s">
        <v>411</v>
      </c>
      <c r="D349" s="9"/>
      <c r="E349" s="9">
        <f>SUM(E350:E356)</f>
        <v>760</v>
      </c>
      <c r="F349" s="35"/>
    </row>
    <row r="350" spans="1:6">
      <c r="A350" s="43"/>
      <c r="B350" s="44"/>
      <c r="C350" s="1" t="s">
        <v>412</v>
      </c>
      <c r="D350" s="22" t="s">
        <v>39</v>
      </c>
      <c r="E350" s="22">
        <v>60</v>
      </c>
      <c r="F350" s="21" t="s">
        <v>914</v>
      </c>
    </row>
    <row r="351" spans="1:6">
      <c r="A351" s="43"/>
      <c r="B351" s="44"/>
      <c r="C351" s="1" t="s">
        <v>413</v>
      </c>
      <c r="D351" s="22" t="s">
        <v>39</v>
      </c>
      <c r="E351" s="22">
        <v>60</v>
      </c>
      <c r="F351" s="21" t="s">
        <v>914</v>
      </c>
    </row>
    <row r="352" spans="1:6">
      <c r="A352" s="43"/>
      <c r="B352" s="44"/>
      <c r="C352" s="1" t="s">
        <v>414</v>
      </c>
      <c r="D352" s="22" t="s">
        <v>39</v>
      </c>
      <c r="E352" s="22">
        <v>60</v>
      </c>
      <c r="F352" s="21" t="s">
        <v>914</v>
      </c>
    </row>
    <row r="353" spans="1:6">
      <c r="A353" s="43"/>
      <c r="B353" s="44"/>
      <c r="C353" s="1" t="s">
        <v>415</v>
      </c>
      <c r="D353" s="22" t="s">
        <v>39</v>
      </c>
      <c r="E353" s="22">
        <v>60</v>
      </c>
      <c r="F353" s="21" t="s">
        <v>914</v>
      </c>
    </row>
    <row r="354" spans="1:6">
      <c r="A354" s="43"/>
      <c r="B354" s="44"/>
      <c r="C354" s="1" t="s">
        <v>416</v>
      </c>
      <c r="D354" s="22" t="s">
        <v>39</v>
      </c>
      <c r="E354" s="22">
        <v>60</v>
      </c>
      <c r="F354" s="21" t="s">
        <v>914</v>
      </c>
    </row>
    <row r="355" spans="1:6">
      <c r="A355" s="43"/>
      <c r="B355" s="44"/>
      <c r="C355" s="1" t="s">
        <v>417</v>
      </c>
      <c r="D355" s="22" t="s">
        <v>39</v>
      </c>
      <c r="E355" s="22">
        <v>60</v>
      </c>
      <c r="F355" s="21" t="s">
        <v>914</v>
      </c>
    </row>
    <row r="356" spans="1:6" ht="27">
      <c r="A356" s="43"/>
      <c r="B356" s="44"/>
      <c r="C356" s="1" t="s">
        <v>418</v>
      </c>
      <c r="D356" s="22" t="s">
        <v>256</v>
      </c>
      <c r="E356" s="22">
        <v>400</v>
      </c>
      <c r="F356" s="23" t="s">
        <v>913</v>
      </c>
    </row>
    <row r="357" spans="1:6">
      <c r="A357" s="43"/>
      <c r="B357" s="43" t="s">
        <v>419</v>
      </c>
      <c r="C357" s="10" t="s">
        <v>420</v>
      </c>
      <c r="D357" s="26"/>
      <c r="E357" s="10">
        <f>SUM(E358:E364)</f>
        <v>1160</v>
      </c>
      <c r="F357" s="35"/>
    </row>
    <row r="358" spans="1:6">
      <c r="A358" s="43"/>
      <c r="B358" s="43"/>
      <c r="C358" s="1" t="s">
        <v>421</v>
      </c>
      <c r="D358" s="22" t="s">
        <v>39</v>
      </c>
      <c r="E358" s="22">
        <v>60</v>
      </c>
      <c r="F358" s="21" t="s">
        <v>914</v>
      </c>
    </row>
    <row r="359" spans="1:6">
      <c r="A359" s="43"/>
      <c r="B359" s="43"/>
      <c r="C359" s="1" t="s">
        <v>422</v>
      </c>
      <c r="D359" s="22" t="s">
        <v>39</v>
      </c>
      <c r="E359" s="22">
        <v>60</v>
      </c>
      <c r="F359" s="21" t="s">
        <v>914</v>
      </c>
    </row>
    <row r="360" spans="1:6">
      <c r="A360" s="43"/>
      <c r="B360" s="43"/>
      <c r="C360" s="1" t="s">
        <v>423</v>
      </c>
      <c r="D360" s="22" t="s">
        <v>39</v>
      </c>
      <c r="E360" s="22">
        <v>60</v>
      </c>
      <c r="F360" s="21" t="s">
        <v>914</v>
      </c>
    </row>
    <row r="361" spans="1:6">
      <c r="A361" s="43"/>
      <c r="B361" s="43"/>
      <c r="C361" s="1" t="s">
        <v>424</v>
      </c>
      <c r="D361" s="22" t="s">
        <v>39</v>
      </c>
      <c r="E361" s="22">
        <v>60</v>
      </c>
      <c r="F361" s="21" t="s">
        <v>914</v>
      </c>
    </row>
    <row r="362" spans="1:6" ht="27">
      <c r="A362" s="43"/>
      <c r="B362" s="43"/>
      <c r="C362" s="1" t="s">
        <v>425</v>
      </c>
      <c r="D362" s="22" t="s">
        <v>256</v>
      </c>
      <c r="E362" s="22">
        <v>280</v>
      </c>
      <c r="F362" s="23" t="s">
        <v>913</v>
      </c>
    </row>
    <row r="363" spans="1:6">
      <c r="A363" s="43"/>
      <c r="B363" s="43"/>
      <c r="C363" s="1" t="s">
        <v>426</v>
      </c>
      <c r="D363" s="22" t="s">
        <v>48</v>
      </c>
      <c r="E363" s="22">
        <v>200</v>
      </c>
      <c r="F363" s="23" t="s">
        <v>913</v>
      </c>
    </row>
    <row r="364" spans="1:6">
      <c r="A364" s="43"/>
      <c r="B364" s="43"/>
      <c r="C364" s="1" t="s">
        <v>170</v>
      </c>
      <c r="D364" s="22" t="s">
        <v>50</v>
      </c>
      <c r="E364" s="22">
        <v>440</v>
      </c>
      <c r="F364" s="23" t="s">
        <v>921</v>
      </c>
    </row>
    <row r="365" spans="1:6">
      <c r="A365" s="43"/>
      <c r="B365" s="47" t="s">
        <v>427</v>
      </c>
      <c r="C365" s="26" t="s">
        <v>428</v>
      </c>
      <c r="D365" s="26"/>
      <c r="E365" s="26">
        <f>SUM(E366:E371)</f>
        <v>730</v>
      </c>
      <c r="F365" s="35"/>
    </row>
    <row r="366" spans="1:6">
      <c r="A366" s="43"/>
      <c r="B366" s="47"/>
      <c r="C366" s="1" t="s">
        <v>429</v>
      </c>
      <c r="D366" s="22" t="s">
        <v>39</v>
      </c>
      <c r="E366" s="22">
        <v>60</v>
      </c>
      <c r="F366" s="21" t="s">
        <v>914</v>
      </c>
    </row>
    <row r="367" spans="1:6">
      <c r="A367" s="43"/>
      <c r="B367" s="47"/>
      <c r="C367" s="1" t="s">
        <v>430</v>
      </c>
      <c r="D367" s="22" t="s">
        <v>39</v>
      </c>
      <c r="E367" s="22">
        <v>60</v>
      </c>
      <c r="F367" s="21" t="s">
        <v>914</v>
      </c>
    </row>
    <row r="368" spans="1:6">
      <c r="A368" s="43"/>
      <c r="B368" s="47"/>
      <c r="C368" s="1" t="s">
        <v>431</v>
      </c>
      <c r="D368" s="22" t="s">
        <v>39</v>
      </c>
      <c r="E368" s="22">
        <v>60</v>
      </c>
      <c r="F368" s="21" t="s">
        <v>914</v>
      </c>
    </row>
    <row r="369" spans="1:6">
      <c r="A369" s="43"/>
      <c r="B369" s="47"/>
      <c r="C369" s="1" t="s">
        <v>432</v>
      </c>
      <c r="D369" s="22" t="s">
        <v>39</v>
      </c>
      <c r="E369" s="22">
        <v>60</v>
      </c>
      <c r="F369" s="21" t="s">
        <v>914</v>
      </c>
    </row>
    <row r="370" spans="1:6">
      <c r="A370" s="43"/>
      <c r="B370" s="47"/>
      <c r="C370" s="1" t="s">
        <v>433</v>
      </c>
      <c r="D370" s="22" t="s">
        <v>39</v>
      </c>
      <c r="E370" s="22">
        <v>60</v>
      </c>
      <c r="F370" s="21" t="s">
        <v>914</v>
      </c>
    </row>
    <row r="371" spans="1:6">
      <c r="A371" s="43"/>
      <c r="B371" s="47"/>
      <c r="C371" s="1" t="s">
        <v>434</v>
      </c>
      <c r="D371" s="22" t="s">
        <v>50</v>
      </c>
      <c r="E371" s="22">
        <v>430</v>
      </c>
      <c r="F371" s="23" t="s">
        <v>921</v>
      </c>
    </row>
    <row r="372" spans="1:6">
      <c r="A372" s="43"/>
      <c r="B372" s="43" t="s">
        <v>435</v>
      </c>
      <c r="C372" s="15" t="s">
        <v>436</v>
      </c>
      <c r="D372" s="15"/>
      <c r="E372" s="16">
        <f>SUM(E373:E380)</f>
        <v>1410</v>
      </c>
      <c r="F372" s="35"/>
    </row>
    <row r="373" spans="1:6">
      <c r="A373" s="43"/>
      <c r="B373" s="43"/>
      <c r="C373" s="1" t="s">
        <v>437</v>
      </c>
      <c r="D373" s="22" t="s">
        <v>39</v>
      </c>
      <c r="E373" s="22">
        <v>60</v>
      </c>
      <c r="F373" s="21" t="s">
        <v>914</v>
      </c>
    </row>
    <row r="374" spans="1:6">
      <c r="A374" s="43"/>
      <c r="B374" s="43"/>
      <c r="C374" s="1" t="s">
        <v>438</v>
      </c>
      <c r="D374" s="22" t="s">
        <v>39</v>
      </c>
      <c r="E374" s="22">
        <v>60</v>
      </c>
      <c r="F374" s="21" t="s">
        <v>914</v>
      </c>
    </row>
    <row r="375" spans="1:6">
      <c r="A375" s="43"/>
      <c r="B375" s="43"/>
      <c r="C375" s="1" t="s">
        <v>439</v>
      </c>
      <c r="D375" s="22" t="s">
        <v>39</v>
      </c>
      <c r="E375" s="22">
        <v>60</v>
      </c>
      <c r="F375" s="21" t="s">
        <v>914</v>
      </c>
    </row>
    <row r="376" spans="1:6">
      <c r="A376" s="43"/>
      <c r="B376" s="43"/>
      <c r="C376" s="1" t="s">
        <v>440</v>
      </c>
      <c r="D376" s="22" t="s">
        <v>39</v>
      </c>
      <c r="E376" s="22">
        <v>60</v>
      </c>
      <c r="F376" s="21" t="s">
        <v>914</v>
      </c>
    </row>
    <row r="377" spans="1:6">
      <c r="A377" s="43"/>
      <c r="B377" s="43"/>
      <c r="C377" s="1" t="s">
        <v>441</v>
      </c>
      <c r="D377" s="22" t="s">
        <v>39</v>
      </c>
      <c r="E377" s="22">
        <v>60</v>
      </c>
      <c r="F377" s="21" t="s">
        <v>914</v>
      </c>
    </row>
    <row r="378" spans="1:6">
      <c r="A378" s="43"/>
      <c r="B378" s="43"/>
      <c r="C378" s="1" t="s">
        <v>442</v>
      </c>
      <c r="D378" s="22" t="s">
        <v>75</v>
      </c>
      <c r="E378" s="22">
        <v>500</v>
      </c>
      <c r="F378" s="23" t="s">
        <v>913</v>
      </c>
    </row>
    <row r="379" spans="1:6">
      <c r="A379" s="43"/>
      <c r="B379" s="43"/>
      <c r="C379" s="1" t="s">
        <v>236</v>
      </c>
      <c r="D379" s="22" t="s">
        <v>50</v>
      </c>
      <c r="E379" s="22">
        <v>310</v>
      </c>
      <c r="F379" s="23" t="s">
        <v>921</v>
      </c>
    </row>
    <row r="380" spans="1:6">
      <c r="A380" s="43"/>
      <c r="B380" s="43"/>
      <c r="C380" s="7" t="s">
        <v>443</v>
      </c>
      <c r="D380" s="24" t="s">
        <v>160</v>
      </c>
      <c r="E380" s="24">
        <v>300</v>
      </c>
      <c r="F380" s="23" t="s">
        <v>923</v>
      </c>
    </row>
    <row r="381" spans="1:6">
      <c r="A381" s="43"/>
      <c r="B381" s="43" t="s">
        <v>444</v>
      </c>
      <c r="C381" s="15" t="s">
        <v>445</v>
      </c>
      <c r="D381" s="15"/>
      <c r="E381" s="16">
        <f>SUM(E382:E389)</f>
        <v>1000</v>
      </c>
      <c r="F381" s="35"/>
    </row>
    <row r="382" spans="1:6">
      <c r="A382" s="43"/>
      <c r="B382" s="43"/>
      <c r="C382" s="1" t="s">
        <v>446</v>
      </c>
      <c r="D382" s="22" t="s">
        <v>39</v>
      </c>
      <c r="E382" s="22">
        <v>60</v>
      </c>
      <c r="F382" s="21" t="s">
        <v>914</v>
      </c>
    </row>
    <row r="383" spans="1:6">
      <c r="A383" s="43"/>
      <c r="B383" s="43"/>
      <c r="C383" s="1" t="s">
        <v>447</v>
      </c>
      <c r="D383" s="22" t="s">
        <v>39</v>
      </c>
      <c r="E383" s="22">
        <v>60</v>
      </c>
      <c r="F383" s="21" t="s">
        <v>914</v>
      </c>
    </row>
    <row r="384" spans="1:6">
      <c r="A384" s="43"/>
      <c r="B384" s="43"/>
      <c r="C384" s="1" t="s">
        <v>448</v>
      </c>
      <c r="D384" s="22" t="s">
        <v>39</v>
      </c>
      <c r="E384" s="22">
        <v>60</v>
      </c>
      <c r="F384" s="21" t="s">
        <v>914</v>
      </c>
    </row>
    <row r="385" spans="1:6">
      <c r="A385" s="43"/>
      <c r="B385" s="43"/>
      <c r="C385" s="1" t="s">
        <v>449</v>
      </c>
      <c r="D385" s="22" t="s">
        <v>39</v>
      </c>
      <c r="E385" s="22">
        <v>60</v>
      </c>
      <c r="F385" s="21" t="s">
        <v>914</v>
      </c>
    </row>
    <row r="386" spans="1:6">
      <c r="A386" s="43"/>
      <c r="B386" s="43"/>
      <c r="C386" s="1" t="s">
        <v>450</v>
      </c>
      <c r="D386" s="22" t="s">
        <v>39</v>
      </c>
      <c r="E386" s="22">
        <v>60</v>
      </c>
      <c r="F386" s="21" t="s">
        <v>914</v>
      </c>
    </row>
    <row r="387" spans="1:6">
      <c r="A387" s="43"/>
      <c r="B387" s="43"/>
      <c r="C387" s="1" t="s">
        <v>451</v>
      </c>
      <c r="D387" s="22" t="s">
        <v>39</v>
      </c>
      <c r="E387" s="22">
        <v>60</v>
      </c>
      <c r="F387" s="21" t="s">
        <v>914</v>
      </c>
    </row>
    <row r="388" spans="1:6">
      <c r="A388" s="43"/>
      <c r="B388" s="43"/>
      <c r="C388" s="1" t="s">
        <v>452</v>
      </c>
      <c r="D388" s="22" t="s">
        <v>50</v>
      </c>
      <c r="E388" s="22">
        <v>590</v>
      </c>
      <c r="F388" s="23" t="s">
        <v>921</v>
      </c>
    </row>
    <row r="389" spans="1:6" ht="27">
      <c r="A389" s="43"/>
      <c r="B389" s="43"/>
      <c r="C389" s="2" t="s">
        <v>453</v>
      </c>
      <c r="D389" s="25" t="s">
        <v>454</v>
      </c>
      <c r="E389" s="3">
        <v>50</v>
      </c>
      <c r="F389" s="21" t="s">
        <v>918</v>
      </c>
    </row>
    <row r="390" spans="1:6">
      <c r="A390" s="43" t="s">
        <v>455</v>
      </c>
      <c r="B390" s="26" t="s">
        <v>456</v>
      </c>
      <c r="C390" s="2"/>
      <c r="D390" s="25"/>
      <c r="E390" s="16">
        <f>E391+E421+E431+E441+E450</f>
        <v>6690</v>
      </c>
      <c r="F390" s="35"/>
    </row>
    <row r="391" spans="1:6">
      <c r="A391" s="43"/>
      <c r="B391" s="33" t="s">
        <v>457</v>
      </c>
      <c r="C391" s="2"/>
      <c r="D391" s="25"/>
      <c r="E391" s="16">
        <f>E392+E399+E409+E415</f>
        <v>2715</v>
      </c>
      <c r="F391" s="35"/>
    </row>
    <row r="392" spans="1:6">
      <c r="A392" s="43"/>
      <c r="B392" s="44" t="s">
        <v>134</v>
      </c>
      <c r="C392" s="9" t="s">
        <v>135</v>
      </c>
      <c r="D392" s="9"/>
      <c r="E392" s="9">
        <f>SUM(E393:E398)</f>
        <v>1115</v>
      </c>
      <c r="F392" s="35"/>
    </row>
    <row r="393" spans="1:6" ht="27">
      <c r="A393" s="43"/>
      <c r="B393" s="44"/>
      <c r="C393" s="12" t="s">
        <v>458</v>
      </c>
      <c r="D393" s="4" t="s">
        <v>26</v>
      </c>
      <c r="E393" s="13">
        <v>70</v>
      </c>
      <c r="F393" s="21" t="s">
        <v>918</v>
      </c>
    </row>
    <row r="394" spans="1:6" ht="27">
      <c r="A394" s="43"/>
      <c r="B394" s="44"/>
      <c r="C394" s="1" t="s">
        <v>459</v>
      </c>
      <c r="D394" s="22" t="s">
        <v>256</v>
      </c>
      <c r="E394" s="22">
        <v>340</v>
      </c>
      <c r="F394" s="23" t="s">
        <v>913</v>
      </c>
    </row>
    <row r="395" spans="1:6" ht="27">
      <c r="A395" s="43"/>
      <c r="B395" s="44"/>
      <c r="C395" s="1" t="s">
        <v>460</v>
      </c>
      <c r="D395" s="22" t="s">
        <v>127</v>
      </c>
      <c r="E395" s="22">
        <v>500</v>
      </c>
      <c r="F395" s="23" t="s">
        <v>924</v>
      </c>
    </row>
    <row r="396" spans="1:6" ht="27">
      <c r="A396" s="43"/>
      <c r="B396" s="44"/>
      <c r="C396" s="2" t="s">
        <v>461</v>
      </c>
      <c r="D396" s="25" t="s">
        <v>14</v>
      </c>
      <c r="E396" s="3">
        <v>45</v>
      </c>
      <c r="F396" s="21" t="s">
        <v>912</v>
      </c>
    </row>
    <row r="397" spans="1:6" ht="27">
      <c r="A397" s="43"/>
      <c r="B397" s="44"/>
      <c r="C397" s="2" t="s">
        <v>462</v>
      </c>
      <c r="D397" s="25" t="s">
        <v>14</v>
      </c>
      <c r="E397" s="3">
        <v>100</v>
      </c>
      <c r="F397" s="21" t="s">
        <v>912</v>
      </c>
    </row>
    <row r="398" spans="1:6">
      <c r="A398" s="43"/>
      <c r="B398" s="44"/>
      <c r="C398" s="1" t="s">
        <v>463</v>
      </c>
      <c r="D398" s="22" t="s">
        <v>39</v>
      </c>
      <c r="E398" s="22">
        <v>60</v>
      </c>
      <c r="F398" s="21" t="s">
        <v>914</v>
      </c>
    </row>
    <row r="399" spans="1:6">
      <c r="A399" s="43"/>
      <c r="B399" s="43" t="s">
        <v>464</v>
      </c>
      <c r="C399" s="15" t="s">
        <v>465</v>
      </c>
      <c r="D399" s="15"/>
      <c r="E399" s="16">
        <f>SUM(E400:E408)</f>
        <v>560</v>
      </c>
      <c r="F399" s="35"/>
    </row>
    <row r="400" spans="1:6">
      <c r="A400" s="43"/>
      <c r="B400" s="43"/>
      <c r="C400" s="2" t="s">
        <v>466</v>
      </c>
      <c r="D400" s="25" t="s">
        <v>14</v>
      </c>
      <c r="E400" s="3">
        <v>45</v>
      </c>
      <c r="F400" s="21" t="s">
        <v>912</v>
      </c>
    </row>
    <row r="401" spans="1:6">
      <c r="A401" s="43"/>
      <c r="B401" s="43"/>
      <c r="C401" s="2" t="s">
        <v>467</v>
      </c>
      <c r="D401" s="25" t="s">
        <v>14</v>
      </c>
      <c r="E401" s="3">
        <v>45</v>
      </c>
      <c r="F401" s="21" t="s">
        <v>912</v>
      </c>
    </row>
    <row r="402" spans="1:6">
      <c r="A402" s="43"/>
      <c r="B402" s="43"/>
      <c r="C402" s="1" t="s">
        <v>468</v>
      </c>
      <c r="D402" s="22" t="s">
        <v>39</v>
      </c>
      <c r="E402" s="22">
        <v>60</v>
      </c>
      <c r="F402" s="21" t="s">
        <v>914</v>
      </c>
    </row>
    <row r="403" spans="1:6">
      <c r="A403" s="43"/>
      <c r="B403" s="43"/>
      <c r="C403" s="1" t="s">
        <v>469</v>
      </c>
      <c r="D403" s="22" t="s">
        <v>39</v>
      </c>
      <c r="E403" s="22">
        <v>60</v>
      </c>
      <c r="F403" s="21" t="s">
        <v>914</v>
      </c>
    </row>
    <row r="404" spans="1:6">
      <c r="A404" s="43"/>
      <c r="B404" s="43"/>
      <c r="C404" s="1" t="s">
        <v>470</v>
      </c>
      <c r="D404" s="22" t="s">
        <v>39</v>
      </c>
      <c r="E404" s="22">
        <v>60</v>
      </c>
      <c r="F404" s="21" t="s">
        <v>914</v>
      </c>
    </row>
    <row r="405" spans="1:6">
      <c r="A405" s="43"/>
      <c r="B405" s="43"/>
      <c r="C405" s="1" t="s">
        <v>471</v>
      </c>
      <c r="D405" s="22" t="s">
        <v>39</v>
      </c>
      <c r="E405" s="22">
        <v>60</v>
      </c>
      <c r="F405" s="21" t="s">
        <v>914</v>
      </c>
    </row>
    <row r="406" spans="1:6">
      <c r="A406" s="43"/>
      <c r="B406" s="43"/>
      <c r="C406" s="1" t="s">
        <v>472</v>
      </c>
      <c r="D406" s="22" t="s">
        <v>39</v>
      </c>
      <c r="E406" s="22">
        <v>60</v>
      </c>
      <c r="F406" s="21" t="s">
        <v>914</v>
      </c>
    </row>
    <row r="407" spans="1:6">
      <c r="A407" s="43"/>
      <c r="B407" s="43"/>
      <c r="C407" s="1" t="s">
        <v>473</v>
      </c>
      <c r="D407" s="22" t="s">
        <v>39</v>
      </c>
      <c r="E407" s="22">
        <v>40</v>
      </c>
      <c r="F407" s="21" t="s">
        <v>914</v>
      </c>
    </row>
    <row r="408" spans="1:6">
      <c r="A408" s="43"/>
      <c r="B408" s="43"/>
      <c r="C408" s="1" t="s">
        <v>202</v>
      </c>
      <c r="D408" s="22" t="s">
        <v>50</v>
      </c>
      <c r="E408" s="22">
        <v>130</v>
      </c>
      <c r="F408" s="23" t="s">
        <v>921</v>
      </c>
    </row>
    <row r="409" spans="1:6">
      <c r="A409" s="43"/>
      <c r="B409" s="43" t="s">
        <v>474</v>
      </c>
      <c r="C409" s="26" t="s">
        <v>475</v>
      </c>
      <c r="D409" s="26"/>
      <c r="E409" s="26">
        <f>SUM(E410:E414)</f>
        <v>300</v>
      </c>
      <c r="F409" s="35"/>
    </row>
    <row r="410" spans="1:6">
      <c r="A410" s="43"/>
      <c r="B410" s="43"/>
      <c r="C410" s="1" t="s">
        <v>476</v>
      </c>
      <c r="D410" s="22" t="s">
        <v>39</v>
      </c>
      <c r="E410" s="22">
        <v>60</v>
      </c>
      <c r="F410" s="21" t="s">
        <v>914</v>
      </c>
    </row>
    <row r="411" spans="1:6">
      <c r="A411" s="43"/>
      <c r="B411" s="43"/>
      <c r="C411" s="1" t="s">
        <v>477</v>
      </c>
      <c r="D411" s="22" t="s">
        <v>39</v>
      </c>
      <c r="E411" s="22">
        <v>60</v>
      </c>
      <c r="F411" s="21" t="s">
        <v>914</v>
      </c>
    </row>
    <row r="412" spans="1:6">
      <c r="A412" s="43"/>
      <c r="B412" s="43"/>
      <c r="C412" s="1" t="s">
        <v>478</v>
      </c>
      <c r="D412" s="22" t="s">
        <v>39</v>
      </c>
      <c r="E412" s="22">
        <v>60</v>
      </c>
      <c r="F412" s="21" t="s">
        <v>914</v>
      </c>
    </row>
    <row r="413" spans="1:6">
      <c r="A413" s="43"/>
      <c r="B413" s="43"/>
      <c r="C413" s="1" t="s">
        <v>479</v>
      </c>
      <c r="D413" s="22" t="s">
        <v>39</v>
      </c>
      <c r="E413" s="22">
        <v>60</v>
      </c>
      <c r="F413" s="21" t="s">
        <v>914</v>
      </c>
    </row>
    <row r="414" spans="1:6">
      <c r="A414" s="43"/>
      <c r="B414" s="43"/>
      <c r="C414" s="1" t="s">
        <v>480</v>
      </c>
      <c r="D414" s="22" t="s">
        <v>39</v>
      </c>
      <c r="E414" s="22">
        <v>60</v>
      </c>
      <c r="F414" s="21" t="s">
        <v>914</v>
      </c>
    </row>
    <row r="415" spans="1:6">
      <c r="A415" s="43"/>
      <c r="B415" s="43" t="s">
        <v>481</v>
      </c>
      <c r="C415" s="8" t="s">
        <v>482</v>
      </c>
      <c r="D415" s="24"/>
      <c r="E415" s="8">
        <f>SUM(E416:E420)</f>
        <v>740</v>
      </c>
      <c r="F415" s="35"/>
    </row>
    <row r="416" spans="1:6">
      <c r="A416" s="43"/>
      <c r="B416" s="43"/>
      <c r="C416" s="1" t="s">
        <v>483</v>
      </c>
      <c r="D416" s="22" t="s">
        <v>39</v>
      </c>
      <c r="E416" s="22">
        <v>60</v>
      </c>
      <c r="F416" s="21" t="s">
        <v>914</v>
      </c>
    </row>
    <row r="417" spans="1:6">
      <c r="A417" s="43"/>
      <c r="B417" s="43"/>
      <c r="C417" s="1" t="s">
        <v>484</v>
      </c>
      <c r="D417" s="22" t="s">
        <v>39</v>
      </c>
      <c r="E417" s="22">
        <v>60</v>
      </c>
      <c r="F417" s="21" t="s">
        <v>914</v>
      </c>
    </row>
    <row r="418" spans="1:6">
      <c r="A418" s="43"/>
      <c r="B418" s="43"/>
      <c r="C418" s="1" t="s">
        <v>485</v>
      </c>
      <c r="D418" s="22" t="s">
        <v>39</v>
      </c>
      <c r="E418" s="22">
        <v>60</v>
      </c>
      <c r="F418" s="21" t="s">
        <v>914</v>
      </c>
    </row>
    <row r="419" spans="1:6">
      <c r="A419" s="43"/>
      <c r="B419" s="43"/>
      <c r="C419" s="1" t="s">
        <v>486</v>
      </c>
      <c r="D419" s="22" t="s">
        <v>39</v>
      </c>
      <c r="E419" s="22">
        <v>60</v>
      </c>
      <c r="F419" s="21" t="s">
        <v>914</v>
      </c>
    </row>
    <row r="420" spans="1:6">
      <c r="A420" s="43"/>
      <c r="B420" s="43"/>
      <c r="C420" s="1" t="s">
        <v>487</v>
      </c>
      <c r="D420" s="22" t="s">
        <v>146</v>
      </c>
      <c r="E420" s="22">
        <v>500</v>
      </c>
      <c r="F420" s="23" t="s">
        <v>913</v>
      </c>
    </row>
    <row r="421" spans="1:6">
      <c r="A421" s="43"/>
      <c r="B421" s="45" t="s">
        <v>488</v>
      </c>
      <c r="C421" s="26" t="s">
        <v>489</v>
      </c>
      <c r="D421" s="26"/>
      <c r="E421" s="26">
        <f>SUM(E422:E430)</f>
        <v>700</v>
      </c>
      <c r="F421" s="35"/>
    </row>
    <row r="422" spans="1:6" ht="27">
      <c r="A422" s="43"/>
      <c r="B422" s="45"/>
      <c r="C422" s="2" t="s">
        <v>490</v>
      </c>
      <c r="D422" s="25" t="s">
        <v>14</v>
      </c>
      <c r="E422" s="3">
        <v>45</v>
      </c>
      <c r="F422" s="21" t="s">
        <v>912</v>
      </c>
    </row>
    <row r="423" spans="1:6">
      <c r="A423" s="43"/>
      <c r="B423" s="45"/>
      <c r="C423" s="1" t="s">
        <v>491</v>
      </c>
      <c r="D423" s="22" t="s">
        <v>39</v>
      </c>
      <c r="E423" s="22">
        <v>60</v>
      </c>
      <c r="F423" s="21" t="s">
        <v>914</v>
      </c>
    </row>
    <row r="424" spans="1:6">
      <c r="A424" s="43"/>
      <c r="B424" s="45"/>
      <c r="C424" s="1" t="s">
        <v>492</v>
      </c>
      <c r="D424" s="22" t="s">
        <v>39</v>
      </c>
      <c r="E424" s="22">
        <v>60</v>
      </c>
      <c r="F424" s="21" t="s">
        <v>914</v>
      </c>
    </row>
    <row r="425" spans="1:6">
      <c r="A425" s="43"/>
      <c r="B425" s="45"/>
      <c r="C425" s="1" t="s">
        <v>493</v>
      </c>
      <c r="D425" s="22" t="s">
        <v>39</v>
      </c>
      <c r="E425" s="22">
        <v>60</v>
      </c>
      <c r="F425" s="21" t="s">
        <v>914</v>
      </c>
    </row>
    <row r="426" spans="1:6">
      <c r="A426" s="43"/>
      <c r="B426" s="45"/>
      <c r="C426" s="1" t="s">
        <v>494</v>
      </c>
      <c r="D426" s="22" t="s">
        <v>39</v>
      </c>
      <c r="E426" s="22">
        <v>60</v>
      </c>
      <c r="F426" s="21" t="s">
        <v>914</v>
      </c>
    </row>
    <row r="427" spans="1:6">
      <c r="A427" s="43"/>
      <c r="B427" s="45"/>
      <c r="C427" s="1" t="s">
        <v>495</v>
      </c>
      <c r="D427" s="22" t="s">
        <v>39</v>
      </c>
      <c r="E427" s="22">
        <v>60</v>
      </c>
      <c r="F427" s="21" t="s">
        <v>914</v>
      </c>
    </row>
    <row r="428" spans="1:6">
      <c r="A428" s="43"/>
      <c r="B428" s="45"/>
      <c r="C428" s="1" t="s">
        <v>496</v>
      </c>
      <c r="D428" s="22" t="s">
        <v>48</v>
      </c>
      <c r="E428" s="22">
        <v>20</v>
      </c>
      <c r="F428" s="23" t="s">
        <v>913</v>
      </c>
    </row>
    <row r="429" spans="1:6">
      <c r="A429" s="43"/>
      <c r="B429" s="45"/>
      <c r="C429" s="1" t="s">
        <v>275</v>
      </c>
      <c r="D429" s="22" t="s">
        <v>50</v>
      </c>
      <c r="E429" s="22">
        <v>260</v>
      </c>
      <c r="F429" s="23" t="s">
        <v>921</v>
      </c>
    </row>
    <row r="430" spans="1:6">
      <c r="A430" s="43"/>
      <c r="B430" s="45"/>
      <c r="C430" s="2" t="s">
        <v>497</v>
      </c>
      <c r="D430" s="25" t="s">
        <v>14</v>
      </c>
      <c r="E430" s="3">
        <v>75</v>
      </c>
      <c r="F430" s="21" t="s">
        <v>912</v>
      </c>
    </row>
    <row r="431" spans="1:6">
      <c r="A431" s="43"/>
      <c r="B431" s="44" t="s">
        <v>498</v>
      </c>
      <c r="C431" s="9" t="s">
        <v>499</v>
      </c>
      <c r="D431" s="9"/>
      <c r="E431" s="9">
        <f>SUM(E432:E440)</f>
        <v>620</v>
      </c>
      <c r="F431" s="35"/>
    </row>
    <row r="432" spans="1:6" ht="27">
      <c r="A432" s="43"/>
      <c r="B432" s="44"/>
      <c r="C432" s="11" t="s">
        <v>500</v>
      </c>
      <c r="D432" s="22" t="s">
        <v>46</v>
      </c>
      <c r="E432" s="4">
        <v>30</v>
      </c>
      <c r="F432" s="21" t="s">
        <v>918</v>
      </c>
    </row>
    <row r="433" spans="1:6">
      <c r="A433" s="43"/>
      <c r="B433" s="44"/>
      <c r="C433" s="1" t="s">
        <v>501</v>
      </c>
      <c r="D433" s="22" t="s">
        <v>39</v>
      </c>
      <c r="E433" s="22">
        <v>60</v>
      </c>
      <c r="F433" s="21" t="s">
        <v>914</v>
      </c>
    </row>
    <row r="434" spans="1:6">
      <c r="A434" s="43"/>
      <c r="B434" s="44"/>
      <c r="C434" s="1" t="s">
        <v>502</v>
      </c>
      <c r="D434" s="22" t="s">
        <v>39</v>
      </c>
      <c r="E434" s="22">
        <v>60</v>
      </c>
      <c r="F434" s="21" t="s">
        <v>914</v>
      </c>
    </row>
    <row r="435" spans="1:6">
      <c r="A435" s="43"/>
      <c r="B435" s="44"/>
      <c r="C435" s="1" t="s">
        <v>503</v>
      </c>
      <c r="D435" s="22" t="s">
        <v>39</v>
      </c>
      <c r="E435" s="22">
        <v>60</v>
      </c>
      <c r="F435" s="21" t="s">
        <v>914</v>
      </c>
    </row>
    <row r="436" spans="1:6">
      <c r="A436" s="43"/>
      <c r="B436" s="44"/>
      <c r="C436" s="1" t="s">
        <v>504</v>
      </c>
      <c r="D436" s="22" t="s">
        <v>39</v>
      </c>
      <c r="E436" s="22">
        <v>60</v>
      </c>
      <c r="F436" s="21" t="s">
        <v>914</v>
      </c>
    </row>
    <row r="437" spans="1:6">
      <c r="A437" s="43"/>
      <c r="B437" s="44"/>
      <c r="C437" s="1" t="s">
        <v>505</v>
      </c>
      <c r="D437" s="22" t="s">
        <v>39</v>
      </c>
      <c r="E437" s="22">
        <v>60</v>
      </c>
      <c r="F437" s="21" t="s">
        <v>914</v>
      </c>
    </row>
    <row r="438" spans="1:6">
      <c r="A438" s="43"/>
      <c r="B438" s="44"/>
      <c r="C438" s="1" t="s">
        <v>506</v>
      </c>
      <c r="D438" s="22" t="s">
        <v>39</v>
      </c>
      <c r="E438" s="22">
        <v>60</v>
      </c>
      <c r="F438" s="21" t="s">
        <v>914</v>
      </c>
    </row>
    <row r="439" spans="1:6" ht="27">
      <c r="A439" s="43"/>
      <c r="B439" s="44"/>
      <c r="C439" s="1" t="s">
        <v>507</v>
      </c>
      <c r="D439" s="22" t="s">
        <v>256</v>
      </c>
      <c r="E439" s="22">
        <v>120</v>
      </c>
      <c r="F439" s="23" t="s">
        <v>913</v>
      </c>
    </row>
    <row r="440" spans="1:6">
      <c r="A440" s="43"/>
      <c r="B440" s="44"/>
      <c r="C440" s="1" t="s">
        <v>508</v>
      </c>
      <c r="D440" s="22" t="s">
        <v>50</v>
      </c>
      <c r="E440" s="22">
        <v>110</v>
      </c>
      <c r="F440" s="23" t="s">
        <v>921</v>
      </c>
    </row>
    <row r="441" spans="1:6">
      <c r="A441" s="43"/>
      <c r="B441" s="47" t="s">
        <v>509</v>
      </c>
      <c r="C441" s="26" t="s">
        <v>510</v>
      </c>
      <c r="D441" s="26"/>
      <c r="E441" s="26">
        <f>SUM(E442:E449)</f>
        <v>1485</v>
      </c>
      <c r="F441" s="35"/>
    </row>
    <row r="442" spans="1:6">
      <c r="A442" s="43"/>
      <c r="B442" s="47"/>
      <c r="C442" s="2" t="s">
        <v>511</v>
      </c>
      <c r="D442" s="25" t="s">
        <v>14</v>
      </c>
      <c r="E442" s="3">
        <v>45</v>
      </c>
      <c r="F442" s="21" t="s">
        <v>912</v>
      </c>
    </row>
    <row r="443" spans="1:6">
      <c r="A443" s="43"/>
      <c r="B443" s="47"/>
      <c r="C443" s="1" t="s">
        <v>512</v>
      </c>
      <c r="D443" s="22" t="s">
        <v>39</v>
      </c>
      <c r="E443" s="22">
        <v>60</v>
      </c>
      <c r="F443" s="21" t="s">
        <v>914</v>
      </c>
    </row>
    <row r="444" spans="1:6">
      <c r="A444" s="43"/>
      <c r="B444" s="47"/>
      <c r="C444" s="1" t="s">
        <v>513</v>
      </c>
      <c r="D444" s="22" t="s">
        <v>39</v>
      </c>
      <c r="E444" s="22">
        <v>60</v>
      </c>
      <c r="F444" s="21" t="s">
        <v>914</v>
      </c>
    </row>
    <row r="445" spans="1:6">
      <c r="A445" s="43"/>
      <c r="B445" s="47"/>
      <c r="C445" s="1" t="s">
        <v>514</v>
      </c>
      <c r="D445" s="22" t="s">
        <v>39</v>
      </c>
      <c r="E445" s="22">
        <v>60</v>
      </c>
      <c r="F445" s="21" t="s">
        <v>914</v>
      </c>
    </row>
    <row r="446" spans="1:6">
      <c r="A446" s="43"/>
      <c r="B446" s="47"/>
      <c r="C446" s="1" t="s">
        <v>515</v>
      </c>
      <c r="D446" s="22" t="s">
        <v>39</v>
      </c>
      <c r="E446" s="22">
        <v>60</v>
      </c>
      <c r="F446" s="21" t="s">
        <v>914</v>
      </c>
    </row>
    <row r="447" spans="1:6">
      <c r="A447" s="43"/>
      <c r="B447" s="47"/>
      <c r="C447" s="11" t="s">
        <v>516</v>
      </c>
      <c r="D447" s="22" t="s">
        <v>39</v>
      </c>
      <c r="E447" s="22">
        <v>60</v>
      </c>
      <c r="F447" s="21" t="s">
        <v>914</v>
      </c>
    </row>
    <row r="448" spans="1:6" ht="27">
      <c r="A448" s="43"/>
      <c r="B448" s="47"/>
      <c r="C448" s="1" t="s">
        <v>517</v>
      </c>
      <c r="D448" s="22" t="s">
        <v>256</v>
      </c>
      <c r="E448" s="22">
        <v>340</v>
      </c>
      <c r="F448" s="23" t="s">
        <v>913</v>
      </c>
    </row>
    <row r="449" spans="1:6" ht="27">
      <c r="A449" s="43"/>
      <c r="B449" s="47"/>
      <c r="C449" s="11" t="s">
        <v>518</v>
      </c>
      <c r="D449" s="22" t="s">
        <v>78</v>
      </c>
      <c r="E449" s="4">
        <v>800</v>
      </c>
      <c r="F449" s="21" t="s">
        <v>922</v>
      </c>
    </row>
    <row r="450" spans="1:6">
      <c r="A450" s="43"/>
      <c r="B450" s="45" t="s">
        <v>519</v>
      </c>
      <c r="C450" s="10" t="s">
        <v>520</v>
      </c>
      <c r="D450" s="4"/>
      <c r="E450" s="8">
        <f>SUM(E451:E459)</f>
        <v>1170</v>
      </c>
      <c r="F450" s="35"/>
    </row>
    <row r="451" spans="1:6">
      <c r="A451" s="43"/>
      <c r="B451" s="45"/>
      <c r="C451" s="1" t="s">
        <v>521</v>
      </c>
      <c r="D451" s="22" t="s">
        <v>39</v>
      </c>
      <c r="E451" s="22">
        <v>60</v>
      </c>
      <c r="F451" s="21" t="s">
        <v>914</v>
      </c>
    </row>
    <row r="452" spans="1:6">
      <c r="A452" s="43"/>
      <c r="B452" s="45"/>
      <c r="C452" s="1" t="s">
        <v>522</v>
      </c>
      <c r="D452" s="22" t="s">
        <v>39</v>
      </c>
      <c r="E452" s="22">
        <v>60</v>
      </c>
      <c r="F452" s="21" t="s">
        <v>914</v>
      </c>
    </row>
    <row r="453" spans="1:6">
      <c r="A453" s="43"/>
      <c r="B453" s="45"/>
      <c r="C453" s="1" t="s">
        <v>523</v>
      </c>
      <c r="D453" s="22" t="s">
        <v>39</v>
      </c>
      <c r="E453" s="22">
        <v>60</v>
      </c>
      <c r="F453" s="21" t="s">
        <v>914</v>
      </c>
    </row>
    <row r="454" spans="1:6">
      <c r="A454" s="43"/>
      <c r="B454" s="45"/>
      <c r="C454" s="1" t="s">
        <v>524</v>
      </c>
      <c r="D454" s="22" t="s">
        <v>39</v>
      </c>
      <c r="E454" s="22">
        <v>60</v>
      </c>
      <c r="F454" s="21" t="s">
        <v>914</v>
      </c>
    </row>
    <row r="455" spans="1:6">
      <c r="A455" s="43"/>
      <c r="B455" s="45"/>
      <c r="C455" s="1" t="s">
        <v>525</v>
      </c>
      <c r="D455" s="22" t="s">
        <v>39</v>
      </c>
      <c r="E455" s="22">
        <v>60</v>
      </c>
      <c r="F455" s="21" t="s">
        <v>914</v>
      </c>
    </row>
    <row r="456" spans="1:6">
      <c r="A456" s="43"/>
      <c r="B456" s="45"/>
      <c r="C456" s="1" t="s">
        <v>526</v>
      </c>
      <c r="D456" s="22" t="s">
        <v>39</v>
      </c>
      <c r="E456" s="22">
        <v>60</v>
      </c>
      <c r="F456" s="21" t="s">
        <v>914</v>
      </c>
    </row>
    <row r="457" spans="1:6">
      <c r="A457" s="43"/>
      <c r="B457" s="45"/>
      <c r="C457" s="1" t="s">
        <v>527</v>
      </c>
      <c r="D457" s="22" t="s">
        <v>39</v>
      </c>
      <c r="E457" s="22">
        <v>60</v>
      </c>
      <c r="F457" s="21" t="s">
        <v>914</v>
      </c>
    </row>
    <row r="458" spans="1:6">
      <c r="A458" s="43"/>
      <c r="B458" s="45"/>
      <c r="C458" s="1" t="s">
        <v>528</v>
      </c>
      <c r="D458" s="22" t="s">
        <v>39</v>
      </c>
      <c r="E458" s="22">
        <v>60</v>
      </c>
      <c r="F458" s="21" t="s">
        <v>914</v>
      </c>
    </row>
    <row r="459" spans="1:6">
      <c r="A459" s="43"/>
      <c r="B459" s="45"/>
      <c r="C459" s="1" t="s">
        <v>529</v>
      </c>
      <c r="D459" s="22" t="s">
        <v>50</v>
      </c>
      <c r="E459" s="22">
        <v>690</v>
      </c>
      <c r="F459" s="23" t="s">
        <v>921</v>
      </c>
    </row>
    <row r="460" spans="1:6">
      <c r="A460" s="43" t="s">
        <v>530</v>
      </c>
      <c r="B460" s="8" t="s">
        <v>531</v>
      </c>
      <c r="C460" s="1"/>
      <c r="D460" s="22"/>
      <c r="E460" s="26">
        <f>E461+E473+E475</f>
        <v>2812</v>
      </c>
      <c r="F460" s="35"/>
    </row>
    <row r="461" spans="1:6" ht="27">
      <c r="A461" s="43"/>
      <c r="B461" s="33" t="s">
        <v>532</v>
      </c>
      <c r="C461" s="1"/>
      <c r="D461" s="22"/>
      <c r="E461" s="26">
        <f>E462+E464+E469</f>
        <v>1362</v>
      </c>
      <c r="F461" s="35"/>
    </row>
    <row r="462" spans="1:6">
      <c r="A462" s="43"/>
      <c r="B462" s="43" t="s">
        <v>134</v>
      </c>
      <c r="C462" s="26" t="s">
        <v>135</v>
      </c>
      <c r="D462" s="22"/>
      <c r="E462" s="26">
        <v>70</v>
      </c>
      <c r="F462" s="35"/>
    </row>
    <row r="463" spans="1:6" ht="27">
      <c r="A463" s="43"/>
      <c r="B463" s="43"/>
      <c r="C463" s="1" t="s">
        <v>533</v>
      </c>
      <c r="D463" s="22" t="s">
        <v>26</v>
      </c>
      <c r="E463" s="22">
        <v>70</v>
      </c>
      <c r="F463" s="21" t="s">
        <v>918</v>
      </c>
    </row>
    <row r="464" spans="1:6">
      <c r="A464" s="43"/>
      <c r="B464" s="43" t="s">
        <v>534</v>
      </c>
      <c r="C464" s="15" t="s">
        <v>535</v>
      </c>
      <c r="D464" s="15"/>
      <c r="E464" s="16">
        <f>SUM(E465:E468)</f>
        <v>908</v>
      </c>
      <c r="F464" s="35"/>
    </row>
    <row r="465" spans="1:6">
      <c r="A465" s="43"/>
      <c r="B465" s="43"/>
      <c r="C465" s="1" t="s">
        <v>536</v>
      </c>
      <c r="D465" s="22" t="s">
        <v>146</v>
      </c>
      <c r="E465" s="22">
        <v>500</v>
      </c>
      <c r="F465" s="23" t="s">
        <v>913</v>
      </c>
    </row>
    <row r="466" spans="1:6">
      <c r="A466" s="43"/>
      <c r="B466" s="43"/>
      <c r="C466" s="1" t="s">
        <v>537</v>
      </c>
      <c r="D466" s="22" t="s">
        <v>48</v>
      </c>
      <c r="E466" s="22">
        <v>100</v>
      </c>
      <c r="F466" s="23" t="s">
        <v>913</v>
      </c>
    </row>
    <row r="467" spans="1:6">
      <c r="A467" s="43"/>
      <c r="B467" s="43"/>
      <c r="C467" s="1" t="s">
        <v>275</v>
      </c>
      <c r="D467" s="22" t="s">
        <v>50</v>
      </c>
      <c r="E467" s="22">
        <v>260</v>
      </c>
      <c r="F467" s="23" t="s">
        <v>921</v>
      </c>
    </row>
    <row r="468" spans="1:6" ht="27">
      <c r="A468" s="43"/>
      <c r="B468" s="43"/>
      <c r="C468" s="7" t="s">
        <v>538</v>
      </c>
      <c r="D468" s="22" t="s">
        <v>241</v>
      </c>
      <c r="E468" s="24">
        <v>48</v>
      </c>
      <c r="F468" s="21" t="s">
        <v>917</v>
      </c>
    </row>
    <row r="469" spans="1:6">
      <c r="A469" s="43"/>
      <c r="B469" s="45" t="s">
        <v>539</v>
      </c>
      <c r="C469" s="26" t="s">
        <v>540</v>
      </c>
      <c r="D469" s="26"/>
      <c r="E469" s="26">
        <f>SUM(E470:E472)</f>
        <v>384</v>
      </c>
      <c r="F469" s="35"/>
    </row>
    <row r="470" spans="1:6" ht="27">
      <c r="A470" s="43"/>
      <c r="B470" s="45"/>
      <c r="C470" s="7" t="s">
        <v>541</v>
      </c>
      <c r="D470" s="22" t="s">
        <v>241</v>
      </c>
      <c r="E470" s="24">
        <v>9</v>
      </c>
      <c r="F470" s="21" t="s">
        <v>917</v>
      </c>
    </row>
    <row r="471" spans="1:6" ht="27">
      <c r="A471" s="43"/>
      <c r="B471" s="45"/>
      <c r="C471" s="11" t="s">
        <v>542</v>
      </c>
      <c r="D471" s="22" t="s">
        <v>78</v>
      </c>
      <c r="E471" s="4">
        <v>300</v>
      </c>
      <c r="F471" s="21" t="s">
        <v>922</v>
      </c>
    </row>
    <row r="472" spans="1:6">
      <c r="A472" s="43"/>
      <c r="B472" s="45"/>
      <c r="C472" s="2" t="s">
        <v>543</v>
      </c>
      <c r="D472" s="25" t="s">
        <v>14</v>
      </c>
      <c r="E472" s="3">
        <v>75</v>
      </c>
      <c r="F472" s="21" t="s">
        <v>912</v>
      </c>
    </row>
    <row r="473" spans="1:6">
      <c r="A473" s="43"/>
      <c r="B473" s="45" t="s">
        <v>544</v>
      </c>
      <c r="C473" s="8" t="s">
        <v>545</v>
      </c>
      <c r="D473" s="10"/>
      <c r="E473" s="8">
        <f>E474</f>
        <v>200</v>
      </c>
      <c r="F473" s="35"/>
    </row>
    <row r="474" spans="1:6">
      <c r="A474" s="43"/>
      <c r="B474" s="45"/>
      <c r="C474" s="1" t="s">
        <v>546</v>
      </c>
      <c r="D474" s="22" t="s">
        <v>50</v>
      </c>
      <c r="E474" s="22">
        <v>200</v>
      </c>
      <c r="F474" s="23" t="s">
        <v>921</v>
      </c>
    </row>
    <row r="475" spans="1:6">
      <c r="A475" s="43"/>
      <c r="B475" s="47" t="s">
        <v>547</v>
      </c>
      <c r="C475" s="26" t="s">
        <v>548</v>
      </c>
      <c r="D475" s="26"/>
      <c r="E475" s="26">
        <f>E476+E477</f>
        <v>1250</v>
      </c>
      <c r="F475" s="35"/>
    </row>
    <row r="476" spans="1:6">
      <c r="A476" s="43"/>
      <c r="B476" s="47"/>
      <c r="C476" s="1" t="s">
        <v>549</v>
      </c>
      <c r="D476" s="22" t="s">
        <v>50</v>
      </c>
      <c r="E476" s="22">
        <v>750</v>
      </c>
      <c r="F476" s="23" t="s">
        <v>921</v>
      </c>
    </row>
    <row r="477" spans="1:6">
      <c r="A477" s="43"/>
      <c r="B477" s="47"/>
      <c r="C477" s="7" t="s">
        <v>550</v>
      </c>
      <c r="D477" s="24" t="s">
        <v>160</v>
      </c>
      <c r="E477" s="24">
        <v>500</v>
      </c>
      <c r="F477" s="23" t="s">
        <v>923</v>
      </c>
    </row>
    <row r="478" spans="1:6">
      <c r="A478" s="43" t="s">
        <v>551</v>
      </c>
      <c r="B478" s="18" t="s">
        <v>552</v>
      </c>
      <c r="C478" s="7"/>
      <c r="D478" s="24"/>
      <c r="E478" s="8">
        <f>E479+E486+E489+E492+E497+E503+E505+E511+E515</f>
        <v>4689</v>
      </c>
      <c r="F478" s="35"/>
    </row>
    <row r="479" spans="1:6">
      <c r="A479" s="43"/>
      <c r="B479" s="33" t="s">
        <v>553</v>
      </c>
      <c r="C479" s="7"/>
      <c r="D479" s="24"/>
      <c r="E479" s="8">
        <f>E480+E482+E484</f>
        <v>710</v>
      </c>
      <c r="F479" s="35"/>
    </row>
    <row r="480" spans="1:6">
      <c r="A480" s="43"/>
      <c r="B480" s="43" t="s">
        <v>134</v>
      </c>
      <c r="C480" s="26" t="s">
        <v>135</v>
      </c>
      <c r="D480" s="22"/>
      <c r="E480" s="26">
        <v>70</v>
      </c>
      <c r="F480" s="35"/>
    </row>
    <row r="481" spans="1:6" ht="27">
      <c r="A481" s="43"/>
      <c r="B481" s="43"/>
      <c r="C481" s="1" t="s">
        <v>554</v>
      </c>
      <c r="D481" s="22" t="s">
        <v>26</v>
      </c>
      <c r="E481" s="22">
        <v>70</v>
      </c>
      <c r="F481" s="21" t="s">
        <v>918</v>
      </c>
    </row>
    <row r="482" spans="1:6">
      <c r="A482" s="43"/>
      <c r="B482" s="43" t="s">
        <v>555</v>
      </c>
      <c r="C482" s="26" t="s">
        <v>556</v>
      </c>
      <c r="D482" s="22"/>
      <c r="E482" s="26">
        <f>E483</f>
        <v>140</v>
      </c>
      <c r="F482" s="35"/>
    </row>
    <row r="483" spans="1:6">
      <c r="A483" s="43"/>
      <c r="B483" s="43"/>
      <c r="C483" s="1" t="s">
        <v>103</v>
      </c>
      <c r="D483" s="22" t="s">
        <v>50</v>
      </c>
      <c r="E483" s="22">
        <v>140</v>
      </c>
      <c r="F483" s="23" t="s">
        <v>921</v>
      </c>
    </row>
    <row r="484" spans="1:6">
      <c r="A484" s="43"/>
      <c r="B484" s="47" t="s">
        <v>557</v>
      </c>
      <c r="C484" s="26" t="s">
        <v>558</v>
      </c>
      <c r="D484" s="26"/>
      <c r="E484" s="26">
        <v>500</v>
      </c>
      <c r="F484" s="35"/>
    </row>
    <row r="485" spans="1:6">
      <c r="A485" s="43"/>
      <c r="B485" s="47"/>
      <c r="C485" s="1" t="s">
        <v>559</v>
      </c>
      <c r="D485" s="22" t="s">
        <v>146</v>
      </c>
      <c r="E485" s="22">
        <v>500</v>
      </c>
      <c r="F485" s="23" t="s">
        <v>913</v>
      </c>
    </row>
    <row r="486" spans="1:6">
      <c r="A486" s="43"/>
      <c r="B486" s="43" t="s">
        <v>560</v>
      </c>
      <c r="C486" s="26" t="s">
        <v>561</v>
      </c>
      <c r="D486" s="26"/>
      <c r="E486" s="26">
        <f>SUM(E487:E488)</f>
        <v>325</v>
      </c>
      <c r="F486" s="35"/>
    </row>
    <row r="487" spans="1:6">
      <c r="A487" s="43"/>
      <c r="B487" s="43"/>
      <c r="C487" s="2" t="s">
        <v>562</v>
      </c>
      <c r="D487" s="25" t="s">
        <v>14</v>
      </c>
      <c r="E487" s="3">
        <v>45</v>
      </c>
      <c r="F487" s="21" t="s">
        <v>912</v>
      </c>
    </row>
    <row r="488" spans="1:6">
      <c r="A488" s="43"/>
      <c r="B488" s="43"/>
      <c r="C488" s="1" t="s">
        <v>563</v>
      </c>
      <c r="D488" s="22" t="s">
        <v>50</v>
      </c>
      <c r="E488" s="22">
        <v>280</v>
      </c>
      <c r="F488" s="23" t="s">
        <v>921</v>
      </c>
    </row>
    <row r="489" spans="1:6">
      <c r="A489" s="43"/>
      <c r="B489" s="44" t="s">
        <v>564</v>
      </c>
      <c r="C489" s="8" t="s">
        <v>565</v>
      </c>
      <c r="D489" s="26"/>
      <c r="E489" s="9">
        <f>E490+E491</f>
        <v>700</v>
      </c>
      <c r="F489" s="35"/>
    </row>
    <row r="490" spans="1:6">
      <c r="A490" s="43"/>
      <c r="B490" s="44"/>
      <c r="C490" s="7" t="s">
        <v>566</v>
      </c>
      <c r="D490" s="24" t="s">
        <v>160</v>
      </c>
      <c r="E490" s="24">
        <v>400</v>
      </c>
      <c r="F490" s="23" t="s">
        <v>923</v>
      </c>
    </row>
    <row r="491" spans="1:6" ht="27">
      <c r="A491" s="43"/>
      <c r="B491" s="44"/>
      <c r="C491" s="11" t="s">
        <v>567</v>
      </c>
      <c r="D491" s="22" t="s">
        <v>78</v>
      </c>
      <c r="E491" s="4">
        <v>300</v>
      </c>
      <c r="F491" s="21" t="s">
        <v>922</v>
      </c>
    </row>
    <row r="492" spans="1:6">
      <c r="A492" s="43"/>
      <c r="B492" s="44" t="s">
        <v>568</v>
      </c>
      <c r="C492" s="9" t="s">
        <v>569</v>
      </c>
      <c r="D492" s="9"/>
      <c r="E492" s="9">
        <f>SUM(E493:E496)</f>
        <v>615</v>
      </c>
      <c r="F492" s="35"/>
    </row>
    <row r="493" spans="1:6">
      <c r="A493" s="43"/>
      <c r="B493" s="44"/>
      <c r="C493" s="1" t="s">
        <v>112</v>
      </c>
      <c r="D493" s="22" t="s">
        <v>50</v>
      </c>
      <c r="E493" s="22">
        <v>330</v>
      </c>
      <c r="F493" s="23" t="s">
        <v>921</v>
      </c>
    </row>
    <row r="494" spans="1:6" ht="27">
      <c r="A494" s="43"/>
      <c r="B494" s="44"/>
      <c r="C494" s="7" t="s">
        <v>570</v>
      </c>
      <c r="D494" s="4" t="s">
        <v>56</v>
      </c>
      <c r="E494" s="24">
        <v>260</v>
      </c>
      <c r="F494" s="21" t="s">
        <v>918</v>
      </c>
    </row>
    <row r="495" spans="1:6" ht="27">
      <c r="A495" s="43"/>
      <c r="B495" s="44"/>
      <c r="C495" s="12" t="s">
        <v>571</v>
      </c>
      <c r="D495" s="13" t="s">
        <v>56</v>
      </c>
      <c r="E495" s="13">
        <v>15</v>
      </c>
      <c r="F495" s="21" t="s">
        <v>918</v>
      </c>
    </row>
    <row r="496" spans="1:6" ht="27">
      <c r="A496" s="43"/>
      <c r="B496" s="44"/>
      <c r="C496" s="12" t="s">
        <v>572</v>
      </c>
      <c r="D496" s="13" t="s">
        <v>56</v>
      </c>
      <c r="E496" s="13">
        <v>10</v>
      </c>
      <c r="F496" s="21" t="s">
        <v>919</v>
      </c>
    </row>
    <row r="497" spans="1:6">
      <c r="A497" s="43"/>
      <c r="B497" s="45" t="s">
        <v>573</v>
      </c>
      <c r="C497" s="8" t="s">
        <v>574</v>
      </c>
      <c r="D497" s="26"/>
      <c r="E497" s="8">
        <f>SUM(E498:E502)</f>
        <v>391</v>
      </c>
      <c r="F497" s="35"/>
    </row>
    <row r="498" spans="1:6" ht="27">
      <c r="A498" s="43"/>
      <c r="B498" s="45"/>
      <c r="C498" s="7" t="s">
        <v>575</v>
      </c>
      <c r="D498" s="22" t="s">
        <v>241</v>
      </c>
      <c r="E498" s="24">
        <v>38</v>
      </c>
      <c r="F498" s="21" t="s">
        <v>917</v>
      </c>
    </row>
    <row r="499" spans="1:6" ht="27">
      <c r="A499" s="43"/>
      <c r="B499" s="45"/>
      <c r="C499" s="7" t="s">
        <v>576</v>
      </c>
      <c r="D499" s="4" t="s">
        <v>56</v>
      </c>
      <c r="E499" s="24">
        <v>320</v>
      </c>
      <c r="F499" s="21" t="s">
        <v>919</v>
      </c>
    </row>
    <row r="500" spans="1:6" ht="27">
      <c r="A500" s="43"/>
      <c r="B500" s="45"/>
      <c r="C500" s="7" t="s">
        <v>577</v>
      </c>
      <c r="D500" s="4" t="s">
        <v>56</v>
      </c>
      <c r="E500" s="24">
        <v>9</v>
      </c>
      <c r="F500" s="21" t="s">
        <v>920</v>
      </c>
    </row>
    <row r="501" spans="1:6" ht="27">
      <c r="A501" s="43"/>
      <c r="B501" s="45"/>
      <c r="C501" s="7" t="s">
        <v>578</v>
      </c>
      <c r="D501" s="4" t="s">
        <v>56</v>
      </c>
      <c r="E501" s="24">
        <v>9</v>
      </c>
      <c r="F501" s="21" t="s">
        <v>920</v>
      </c>
    </row>
    <row r="502" spans="1:6" ht="27">
      <c r="A502" s="43"/>
      <c r="B502" s="45"/>
      <c r="C502" s="12" t="s">
        <v>579</v>
      </c>
      <c r="D502" s="13" t="s">
        <v>56</v>
      </c>
      <c r="E502" s="13">
        <v>15</v>
      </c>
      <c r="F502" s="21" t="s">
        <v>920</v>
      </c>
    </row>
    <row r="503" spans="1:6">
      <c r="A503" s="43"/>
      <c r="B503" s="45" t="s">
        <v>580</v>
      </c>
      <c r="C503" s="26" t="s">
        <v>581</v>
      </c>
      <c r="D503" s="26"/>
      <c r="E503" s="26">
        <f>E504</f>
        <v>360</v>
      </c>
      <c r="F503" s="35"/>
    </row>
    <row r="504" spans="1:6">
      <c r="A504" s="43"/>
      <c r="B504" s="45"/>
      <c r="C504" s="1" t="s">
        <v>239</v>
      </c>
      <c r="D504" s="22" t="s">
        <v>50</v>
      </c>
      <c r="E504" s="22">
        <v>360</v>
      </c>
      <c r="F504" s="23" t="s">
        <v>921</v>
      </c>
    </row>
    <row r="505" spans="1:6">
      <c r="A505" s="43"/>
      <c r="B505" s="43" t="s">
        <v>582</v>
      </c>
      <c r="C505" s="26" t="s">
        <v>583</v>
      </c>
      <c r="D505" s="22"/>
      <c r="E505" s="26">
        <f>SUM(E506:E510)</f>
        <v>320</v>
      </c>
      <c r="F505" s="35"/>
    </row>
    <row r="506" spans="1:6" ht="27">
      <c r="A506" s="43"/>
      <c r="B506" s="43"/>
      <c r="C506" s="7" t="s">
        <v>584</v>
      </c>
      <c r="D506" s="4" t="s">
        <v>56</v>
      </c>
      <c r="E506" s="24">
        <v>260</v>
      </c>
      <c r="F506" s="21" t="s">
        <v>920</v>
      </c>
    </row>
    <row r="507" spans="1:6" ht="27">
      <c r="A507" s="43"/>
      <c r="B507" s="43"/>
      <c r="C507" s="12" t="s">
        <v>585</v>
      </c>
      <c r="D507" s="4" t="s">
        <v>56</v>
      </c>
      <c r="E507" s="13">
        <v>20</v>
      </c>
      <c r="F507" s="21" t="s">
        <v>920</v>
      </c>
    </row>
    <row r="508" spans="1:6" ht="27">
      <c r="A508" s="43"/>
      <c r="B508" s="43"/>
      <c r="C508" s="12" t="s">
        <v>586</v>
      </c>
      <c r="D508" s="13" t="s">
        <v>56</v>
      </c>
      <c r="E508" s="13">
        <v>15</v>
      </c>
      <c r="F508" s="21" t="s">
        <v>920</v>
      </c>
    </row>
    <row r="509" spans="1:6" ht="27">
      <c r="A509" s="43"/>
      <c r="B509" s="43"/>
      <c r="C509" s="12" t="s">
        <v>587</v>
      </c>
      <c r="D509" s="13" t="s">
        <v>56</v>
      </c>
      <c r="E509" s="13">
        <v>15</v>
      </c>
      <c r="F509" s="21" t="s">
        <v>920</v>
      </c>
    </row>
    <row r="510" spans="1:6" ht="27">
      <c r="A510" s="43"/>
      <c r="B510" s="43"/>
      <c r="C510" s="12" t="s">
        <v>588</v>
      </c>
      <c r="D510" s="13" t="s">
        <v>56</v>
      </c>
      <c r="E510" s="13">
        <v>10</v>
      </c>
      <c r="F510" s="21" t="s">
        <v>920</v>
      </c>
    </row>
    <row r="511" spans="1:6">
      <c r="A511" s="43"/>
      <c r="B511" s="45" t="s">
        <v>589</v>
      </c>
      <c r="C511" s="26" t="s">
        <v>590</v>
      </c>
      <c r="D511" s="26"/>
      <c r="E511" s="26">
        <f>SUM(E512:E514)</f>
        <v>648</v>
      </c>
      <c r="F511" s="35"/>
    </row>
    <row r="512" spans="1:6">
      <c r="A512" s="43"/>
      <c r="B512" s="45"/>
      <c r="C512" s="1" t="s">
        <v>563</v>
      </c>
      <c r="D512" s="22" t="s">
        <v>50</v>
      </c>
      <c r="E512" s="22">
        <v>280</v>
      </c>
      <c r="F512" s="23" t="s">
        <v>921</v>
      </c>
    </row>
    <row r="513" spans="1:6" ht="27">
      <c r="A513" s="43"/>
      <c r="B513" s="45"/>
      <c r="C513" s="7" t="s">
        <v>591</v>
      </c>
      <c r="D513" s="22" t="s">
        <v>241</v>
      </c>
      <c r="E513" s="24">
        <v>48</v>
      </c>
      <c r="F513" s="21" t="s">
        <v>917</v>
      </c>
    </row>
    <row r="514" spans="1:6" ht="27">
      <c r="A514" s="43"/>
      <c r="B514" s="45"/>
      <c r="C514" s="7" t="s">
        <v>592</v>
      </c>
      <c r="D514" s="4" t="s">
        <v>56</v>
      </c>
      <c r="E514" s="24">
        <v>320</v>
      </c>
      <c r="F514" s="21" t="s">
        <v>920</v>
      </c>
    </row>
    <row r="515" spans="1:6">
      <c r="A515" s="43"/>
      <c r="B515" s="47" t="s">
        <v>593</v>
      </c>
      <c r="C515" s="26" t="s">
        <v>594</v>
      </c>
      <c r="D515" s="26"/>
      <c r="E515" s="26">
        <f>E516+E517</f>
        <v>620</v>
      </c>
      <c r="F515" s="35"/>
    </row>
    <row r="516" spans="1:6" ht="27">
      <c r="A516" s="43"/>
      <c r="B516" s="47"/>
      <c r="C516" s="1" t="s">
        <v>595</v>
      </c>
      <c r="D516" s="22" t="s">
        <v>127</v>
      </c>
      <c r="E516" s="22">
        <v>300</v>
      </c>
      <c r="F516" s="23" t="s">
        <v>924</v>
      </c>
    </row>
    <row r="517" spans="1:6">
      <c r="A517" s="43"/>
      <c r="B517" s="47"/>
      <c r="C517" s="1" t="s">
        <v>173</v>
      </c>
      <c r="D517" s="22" t="s">
        <v>50</v>
      </c>
      <c r="E517" s="22">
        <v>320</v>
      </c>
      <c r="F517" s="23" t="s">
        <v>921</v>
      </c>
    </row>
    <row r="518" spans="1:6">
      <c r="A518" s="43" t="s">
        <v>596</v>
      </c>
      <c r="B518" s="18" t="s">
        <v>597</v>
      </c>
      <c r="C518" s="1"/>
      <c r="D518" s="22"/>
      <c r="E518" s="26">
        <f>E519+E529+E534+E536+E540+E544+E547+E551+E556+E558</f>
        <v>8179</v>
      </c>
      <c r="F518" s="35"/>
    </row>
    <row r="519" spans="1:6">
      <c r="A519" s="43"/>
      <c r="B519" s="33" t="s">
        <v>598</v>
      </c>
      <c r="C519" s="1"/>
      <c r="D519" s="22"/>
      <c r="E519" s="26">
        <f>E520+E522+E524</f>
        <v>2480</v>
      </c>
      <c r="F519" s="35"/>
    </row>
    <row r="520" spans="1:6">
      <c r="A520" s="43"/>
      <c r="B520" s="43" t="s">
        <v>84</v>
      </c>
      <c r="C520" s="26" t="s">
        <v>85</v>
      </c>
      <c r="D520" s="22"/>
      <c r="E520" s="26">
        <v>70</v>
      </c>
      <c r="F520" s="35"/>
    </row>
    <row r="521" spans="1:6" ht="27">
      <c r="A521" s="43"/>
      <c r="B521" s="43"/>
      <c r="C521" s="1" t="s">
        <v>599</v>
      </c>
      <c r="D521" s="22" t="s">
        <v>26</v>
      </c>
      <c r="E521" s="22">
        <v>70</v>
      </c>
      <c r="F521" s="21" t="s">
        <v>918</v>
      </c>
    </row>
    <row r="522" spans="1:6">
      <c r="A522" s="43"/>
      <c r="B522" s="43" t="s">
        <v>600</v>
      </c>
      <c r="C522" s="10" t="s">
        <v>601</v>
      </c>
      <c r="D522" s="26"/>
      <c r="E522" s="10">
        <f>E523</f>
        <v>270</v>
      </c>
      <c r="F522" s="35"/>
    </row>
    <row r="523" spans="1:6">
      <c r="A523" s="43"/>
      <c r="B523" s="43"/>
      <c r="C523" s="1" t="s">
        <v>602</v>
      </c>
      <c r="D523" s="22" t="s">
        <v>50</v>
      </c>
      <c r="E523" s="22">
        <v>270</v>
      </c>
      <c r="F523" s="23" t="s">
        <v>921</v>
      </c>
    </row>
    <row r="524" spans="1:6">
      <c r="A524" s="43"/>
      <c r="B524" s="43" t="s">
        <v>603</v>
      </c>
      <c r="C524" s="26" t="s">
        <v>604</v>
      </c>
      <c r="D524" s="26"/>
      <c r="E524" s="26">
        <f>SUM(E525:E528)</f>
        <v>2140</v>
      </c>
      <c r="F524" s="35"/>
    </row>
    <row r="525" spans="1:6" ht="27">
      <c r="A525" s="43"/>
      <c r="B525" s="43"/>
      <c r="C525" s="11" t="s">
        <v>605</v>
      </c>
      <c r="D525" s="22" t="s">
        <v>46</v>
      </c>
      <c r="E525" s="4">
        <v>650</v>
      </c>
      <c r="F525" s="21" t="s">
        <v>918</v>
      </c>
    </row>
    <row r="526" spans="1:6" ht="27">
      <c r="A526" s="43"/>
      <c r="B526" s="43"/>
      <c r="C526" s="11" t="s">
        <v>606</v>
      </c>
      <c r="D526" s="22" t="s">
        <v>46</v>
      </c>
      <c r="E526" s="4">
        <v>650</v>
      </c>
      <c r="F526" s="21" t="s">
        <v>918</v>
      </c>
    </row>
    <row r="527" spans="1:6">
      <c r="A527" s="43"/>
      <c r="B527" s="43"/>
      <c r="C527" s="1" t="s">
        <v>607</v>
      </c>
      <c r="D527" s="22" t="s">
        <v>50</v>
      </c>
      <c r="E527" s="22">
        <v>540</v>
      </c>
      <c r="F527" s="23" t="s">
        <v>921</v>
      </c>
    </row>
    <row r="528" spans="1:6" ht="27">
      <c r="A528" s="43"/>
      <c r="B528" s="43"/>
      <c r="C528" s="11" t="s">
        <v>608</v>
      </c>
      <c r="D528" s="22" t="s">
        <v>78</v>
      </c>
      <c r="E528" s="4">
        <v>300</v>
      </c>
      <c r="F528" s="21" t="s">
        <v>922</v>
      </c>
    </row>
    <row r="529" spans="1:6">
      <c r="A529" s="43"/>
      <c r="B529" s="43" t="s">
        <v>609</v>
      </c>
      <c r="C529" s="10" t="s">
        <v>610</v>
      </c>
      <c r="D529" s="26"/>
      <c r="E529" s="10">
        <f>SUM(E530:E533)</f>
        <v>1845</v>
      </c>
      <c r="F529" s="35"/>
    </row>
    <row r="530" spans="1:6">
      <c r="A530" s="43"/>
      <c r="B530" s="43"/>
      <c r="C530" s="1" t="s">
        <v>611</v>
      </c>
      <c r="D530" s="22" t="s">
        <v>75</v>
      </c>
      <c r="E530" s="22">
        <v>500</v>
      </c>
      <c r="F530" s="23" t="s">
        <v>913</v>
      </c>
    </row>
    <row r="531" spans="1:6">
      <c r="A531" s="43"/>
      <c r="B531" s="43"/>
      <c r="C531" s="1" t="s">
        <v>612</v>
      </c>
      <c r="D531" s="22" t="s">
        <v>50</v>
      </c>
      <c r="E531" s="22">
        <v>900</v>
      </c>
      <c r="F531" s="23" t="s">
        <v>921</v>
      </c>
    </row>
    <row r="532" spans="1:6">
      <c r="A532" s="43"/>
      <c r="B532" s="43"/>
      <c r="C532" s="1" t="s">
        <v>613</v>
      </c>
      <c r="D532" s="22" t="s">
        <v>226</v>
      </c>
      <c r="E532" s="22">
        <v>370</v>
      </c>
      <c r="F532" s="21" t="s">
        <v>915</v>
      </c>
    </row>
    <row r="533" spans="1:6">
      <c r="A533" s="43"/>
      <c r="B533" s="43"/>
      <c r="C533" s="2" t="s">
        <v>614</v>
      </c>
      <c r="D533" s="25" t="s">
        <v>14</v>
      </c>
      <c r="E533" s="3">
        <v>75</v>
      </c>
      <c r="F533" s="21" t="s">
        <v>912</v>
      </c>
    </row>
    <row r="534" spans="1:6">
      <c r="A534" s="43"/>
      <c r="B534" s="47" t="s">
        <v>615</v>
      </c>
      <c r="C534" s="10" t="s">
        <v>616</v>
      </c>
      <c r="D534" s="26"/>
      <c r="E534" s="10">
        <f>E535</f>
        <v>290</v>
      </c>
      <c r="F534" s="35"/>
    </row>
    <row r="535" spans="1:6">
      <c r="A535" s="43"/>
      <c r="B535" s="47"/>
      <c r="C535" s="1" t="s">
        <v>617</v>
      </c>
      <c r="D535" s="22" t="s">
        <v>50</v>
      </c>
      <c r="E535" s="22">
        <v>290</v>
      </c>
      <c r="F535" s="23" t="s">
        <v>921</v>
      </c>
    </row>
    <row r="536" spans="1:6">
      <c r="A536" s="43"/>
      <c r="B536" s="43" t="s">
        <v>618</v>
      </c>
      <c r="C536" s="26" t="s">
        <v>619</v>
      </c>
      <c r="D536" s="26"/>
      <c r="E536" s="26">
        <f>SUM(E537:E539)</f>
        <v>582</v>
      </c>
      <c r="F536" s="35"/>
    </row>
    <row r="537" spans="1:6">
      <c r="A537" s="43"/>
      <c r="B537" s="43"/>
      <c r="C537" s="1" t="s">
        <v>620</v>
      </c>
      <c r="D537" s="22" t="s">
        <v>75</v>
      </c>
      <c r="E537" s="22">
        <v>500</v>
      </c>
      <c r="F537" s="23" t="s">
        <v>913</v>
      </c>
    </row>
    <row r="538" spans="1:6" ht="27">
      <c r="A538" s="43"/>
      <c r="B538" s="43"/>
      <c r="C538" s="7" t="s">
        <v>621</v>
      </c>
      <c r="D538" s="22" t="s">
        <v>241</v>
      </c>
      <c r="E538" s="24">
        <v>32</v>
      </c>
      <c r="F538" s="21" t="s">
        <v>917</v>
      </c>
    </row>
    <row r="539" spans="1:6">
      <c r="A539" s="43"/>
      <c r="B539" s="43"/>
      <c r="C539" s="1" t="s">
        <v>622</v>
      </c>
      <c r="D539" s="22" t="s">
        <v>226</v>
      </c>
      <c r="E539" s="22">
        <v>50</v>
      </c>
      <c r="F539" s="21" t="s">
        <v>915</v>
      </c>
    </row>
    <row r="540" spans="1:6">
      <c r="A540" s="43"/>
      <c r="B540" s="43" t="s">
        <v>623</v>
      </c>
      <c r="C540" s="10" t="s">
        <v>624</v>
      </c>
      <c r="D540" s="26"/>
      <c r="E540" s="10">
        <f>SUM(E541:E543)</f>
        <v>278</v>
      </c>
      <c r="F540" s="35"/>
    </row>
    <row r="541" spans="1:6">
      <c r="A541" s="43"/>
      <c r="B541" s="43"/>
      <c r="C541" s="1" t="s">
        <v>625</v>
      </c>
      <c r="D541" s="22" t="s">
        <v>50</v>
      </c>
      <c r="E541" s="22">
        <v>180</v>
      </c>
      <c r="F541" s="23" t="s">
        <v>921</v>
      </c>
    </row>
    <row r="542" spans="1:6" ht="27">
      <c r="A542" s="43"/>
      <c r="B542" s="43"/>
      <c r="C542" s="7" t="s">
        <v>626</v>
      </c>
      <c r="D542" s="22" t="s">
        <v>241</v>
      </c>
      <c r="E542" s="24">
        <v>38</v>
      </c>
      <c r="F542" s="21" t="s">
        <v>917</v>
      </c>
    </row>
    <row r="543" spans="1:6">
      <c r="A543" s="43"/>
      <c r="B543" s="43"/>
      <c r="C543" s="1" t="s">
        <v>627</v>
      </c>
      <c r="D543" s="22" t="s">
        <v>226</v>
      </c>
      <c r="E543" s="22">
        <v>60</v>
      </c>
      <c r="F543" s="21" t="s">
        <v>915</v>
      </c>
    </row>
    <row r="544" spans="1:6">
      <c r="A544" s="43"/>
      <c r="B544" s="43" t="s">
        <v>628</v>
      </c>
      <c r="C544" s="26" t="s">
        <v>629</v>
      </c>
      <c r="D544" s="26"/>
      <c r="E544" s="26">
        <f>E545+E546</f>
        <v>600</v>
      </c>
      <c r="F544" s="35"/>
    </row>
    <row r="545" spans="1:6">
      <c r="A545" s="43"/>
      <c r="B545" s="43"/>
      <c r="C545" s="1" t="s">
        <v>630</v>
      </c>
      <c r="D545" s="22" t="s">
        <v>48</v>
      </c>
      <c r="E545" s="22">
        <v>20</v>
      </c>
      <c r="F545" s="23" t="s">
        <v>913</v>
      </c>
    </row>
    <row r="546" spans="1:6">
      <c r="A546" s="43"/>
      <c r="B546" s="43"/>
      <c r="C546" s="1" t="s">
        <v>631</v>
      </c>
      <c r="D546" s="22" t="s">
        <v>50</v>
      </c>
      <c r="E546" s="22">
        <v>580</v>
      </c>
      <c r="F546" s="23" t="s">
        <v>921</v>
      </c>
    </row>
    <row r="547" spans="1:6">
      <c r="A547" s="43"/>
      <c r="B547" s="43" t="s">
        <v>632</v>
      </c>
      <c r="C547" s="26" t="s">
        <v>633</v>
      </c>
      <c r="D547" s="26"/>
      <c r="E547" s="26">
        <f>SUM(E548:E550)</f>
        <v>1160</v>
      </c>
      <c r="F547" s="35"/>
    </row>
    <row r="548" spans="1:6">
      <c r="A548" s="43"/>
      <c r="B548" s="43"/>
      <c r="C548" s="1" t="s">
        <v>634</v>
      </c>
      <c r="D548" s="22" t="s">
        <v>75</v>
      </c>
      <c r="E548" s="22">
        <v>500</v>
      </c>
      <c r="F548" s="23" t="s">
        <v>913</v>
      </c>
    </row>
    <row r="549" spans="1:6">
      <c r="A549" s="43"/>
      <c r="B549" s="43"/>
      <c r="C549" s="1" t="s">
        <v>112</v>
      </c>
      <c r="D549" s="22" t="s">
        <v>50</v>
      </c>
      <c r="E549" s="22">
        <v>330</v>
      </c>
      <c r="F549" s="23" t="s">
        <v>921</v>
      </c>
    </row>
    <row r="550" spans="1:6">
      <c r="A550" s="43"/>
      <c r="B550" s="43"/>
      <c r="C550" s="1" t="s">
        <v>635</v>
      </c>
      <c r="D550" s="22" t="s">
        <v>226</v>
      </c>
      <c r="E550" s="22">
        <v>330</v>
      </c>
      <c r="F550" s="21" t="s">
        <v>915</v>
      </c>
    </row>
    <row r="551" spans="1:6">
      <c r="A551" s="43"/>
      <c r="B551" s="43" t="s">
        <v>636</v>
      </c>
      <c r="C551" s="15" t="s">
        <v>637</v>
      </c>
      <c r="D551" s="25"/>
      <c r="E551" s="16">
        <f>SUM(E552:E555)</f>
        <v>414</v>
      </c>
      <c r="F551" s="35"/>
    </row>
    <row r="552" spans="1:6">
      <c r="A552" s="43"/>
      <c r="B552" s="43"/>
      <c r="C552" s="1" t="s">
        <v>121</v>
      </c>
      <c r="D552" s="22" t="s">
        <v>50</v>
      </c>
      <c r="E552" s="22">
        <v>170</v>
      </c>
      <c r="F552" s="23" t="s">
        <v>921</v>
      </c>
    </row>
    <row r="553" spans="1:6" ht="27">
      <c r="A553" s="43"/>
      <c r="B553" s="43"/>
      <c r="C553" s="7" t="s">
        <v>638</v>
      </c>
      <c r="D553" s="22" t="s">
        <v>241</v>
      </c>
      <c r="E553" s="13">
        <v>54</v>
      </c>
      <c r="F553" s="21" t="s">
        <v>917</v>
      </c>
    </row>
    <row r="554" spans="1:6">
      <c r="A554" s="43"/>
      <c r="B554" s="43"/>
      <c r="C554" s="1" t="s">
        <v>639</v>
      </c>
      <c r="D554" s="22" t="s">
        <v>226</v>
      </c>
      <c r="E554" s="22">
        <v>140</v>
      </c>
      <c r="F554" s="21" t="s">
        <v>915</v>
      </c>
    </row>
    <row r="555" spans="1:6" ht="27">
      <c r="A555" s="43"/>
      <c r="B555" s="43"/>
      <c r="C555" s="2" t="s">
        <v>640</v>
      </c>
      <c r="D555" s="25" t="s">
        <v>12</v>
      </c>
      <c r="E555" s="3">
        <v>50</v>
      </c>
      <c r="F555" s="21" t="s">
        <v>918</v>
      </c>
    </row>
    <row r="556" spans="1:6">
      <c r="A556" s="43"/>
      <c r="B556" s="43" t="s">
        <v>641</v>
      </c>
      <c r="C556" s="26" t="s">
        <v>642</v>
      </c>
      <c r="D556" s="26"/>
      <c r="E556" s="26">
        <f>E557</f>
        <v>200</v>
      </c>
      <c r="F556" s="35"/>
    </row>
    <row r="557" spans="1:6">
      <c r="A557" s="43"/>
      <c r="B557" s="43"/>
      <c r="C557" s="1" t="s">
        <v>546</v>
      </c>
      <c r="D557" s="22" t="s">
        <v>50</v>
      </c>
      <c r="E557" s="22">
        <v>200</v>
      </c>
      <c r="F557" s="23" t="s">
        <v>921</v>
      </c>
    </row>
    <row r="558" spans="1:6">
      <c r="A558" s="43"/>
      <c r="B558" s="43" t="s">
        <v>643</v>
      </c>
      <c r="C558" s="26" t="s">
        <v>644</v>
      </c>
      <c r="D558" s="26"/>
      <c r="E558" s="26">
        <f>E559</f>
        <v>330</v>
      </c>
      <c r="F558" s="35"/>
    </row>
    <row r="559" spans="1:6">
      <c r="A559" s="43"/>
      <c r="B559" s="43"/>
      <c r="C559" s="1" t="s">
        <v>112</v>
      </c>
      <c r="D559" s="22" t="s">
        <v>50</v>
      </c>
      <c r="E559" s="22">
        <v>330</v>
      </c>
      <c r="F559" s="23" t="s">
        <v>921</v>
      </c>
    </row>
    <row r="560" spans="1:6">
      <c r="A560" s="43"/>
      <c r="B560" s="26" t="s">
        <v>645</v>
      </c>
      <c r="C560" s="1"/>
      <c r="D560" s="22"/>
      <c r="E560" s="26">
        <f>E561+E566+E570+E575+E578+E582+E586+E590+E597+E601+E605+E608+E611</f>
        <v>9558</v>
      </c>
      <c r="F560" s="35"/>
    </row>
    <row r="561" spans="1:6">
      <c r="A561" s="43"/>
      <c r="B561" s="33" t="s">
        <v>646</v>
      </c>
      <c r="C561" s="1"/>
      <c r="D561" s="22"/>
      <c r="E561" s="26">
        <f>E562+E564</f>
        <v>160</v>
      </c>
      <c r="F561" s="35"/>
    </row>
    <row r="562" spans="1:6">
      <c r="A562" s="43"/>
      <c r="B562" s="43" t="s">
        <v>134</v>
      </c>
      <c r="C562" s="26" t="s">
        <v>135</v>
      </c>
      <c r="D562" s="22"/>
      <c r="E562" s="26">
        <v>70</v>
      </c>
      <c r="F562" s="35"/>
    </row>
    <row r="563" spans="1:6" ht="27">
      <c r="A563" s="43"/>
      <c r="B563" s="43"/>
      <c r="C563" s="1" t="s">
        <v>647</v>
      </c>
      <c r="D563" s="22" t="s">
        <v>26</v>
      </c>
      <c r="E563" s="22">
        <v>70</v>
      </c>
      <c r="F563" s="21" t="s">
        <v>918</v>
      </c>
    </row>
    <row r="564" spans="1:6">
      <c r="A564" s="43"/>
      <c r="B564" s="45" t="s">
        <v>648</v>
      </c>
      <c r="C564" s="26" t="s">
        <v>649</v>
      </c>
      <c r="D564" s="26"/>
      <c r="E564" s="26">
        <f>E565</f>
        <v>90</v>
      </c>
      <c r="F564" s="35"/>
    </row>
    <row r="565" spans="1:6">
      <c r="A565" s="43"/>
      <c r="B565" s="45"/>
      <c r="C565" s="1" t="s">
        <v>650</v>
      </c>
      <c r="D565" s="22" t="s">
        <v>226</v>
      </c>
      <c r="E565" s="22">
        <v>90</v>
      </c>
      <c r="F565" s="21" t="s">
        <v>915</v>
      </c>
    </row>
    <row r="566" spans="1:6">
      <c r="A566" s="43"/>
      <c r="B566" s="43" t="s">
        <v>651</v>
      </c>
      <c r="C566" s="26" t="s">
        <v>652</v>
      </c>
      <c r="D566" s="26"/>
      <c r="E566" s="26">
        <f>SUM(E567:E569)</f>
        <v>549</v>
      </c>
      <c r="F566" s="35"/>
    </row>
    <row r="567" spans="1:6">
      <c r="A567" s="43"/>
      <c r="B567" s="43"/>
      <c r="C567" s="1" t="s">
        <v>653</v>
      </c>
      <c r="D567" s="22" t="s">
        <v>75</v>
      </c>
      <c r="E567" s="22">
        <v>500</v>
      </c>
      <c r="F567" s="23" t="s">
        <v>913</v>
      </c>
    </row>
    <row r="568" spans="1:6">
      <c r="A568" s="43"/>
      <c r="B568" s="43"/>
      <c r="C568" s="1" t="s">
        <v>654</v>
      </c>
      <c r="D568" s="22" t="s">
        <v>226</v>
      </c>
      <c r="E568" s="22">
        <v>40</v>
      </c>
      <c r="F568" s="21" t="s">
        <v>915</v>
      </c>
    </row>
    <row r="569" spans="1:6" ht="27">
      <c r="A569" s="43"/>
      <c r="B569" s="43"/>
      <c r="C569" s="7" t="s">
        <v>655</v>
      </c>
      <c r="D569" s="22" t="s">
        <v>241</v>
      </c>
      <c r="E569" s="13">
        <v>9</v>
      </c>
      <c r="F569" s="21" t="s">
        <v>917</v>
      </c>
    </row>
    <row r="570" spans="1:6">
      <c r="A570" s="43"/>
      <c r="B570" s="47" t="s">
        <v>656</v>
      </c>
      <c r="C570" s="26" t="s">
        <v>657</v>
      </c>
      <c r="D570" s="26"/>
      <c r="E570" s="26">
        <f>SUM(E571:E574)</f>
        <v>1428</v>
      </c>
      <c r="F570" s="35"/>
    </row>
    <row r="571" spans="1:6" ht="27">
      <c r="A571" s="43"/>
      <c r="B571" s="47"/>
      <c r="C571" s="11" t="s">
        <v>658</v>
      </c>
      <c r="D571" s="22" t="s">
        <v>46</v>
      </c>
      <c r="E571" s="4">
        <v>900</v>
      </c>
      <c r="F571" s="21" t="s">
        <v>918</v>
      </c>
    </row>
    <row r="572" spans="1:6">
      <c r="A572" s="43"/>
      <c r="B572" s="47"/>
      <c r="C572" s="1" t="s">
        <v>49</v>
      </c>
      <c r="D572" s="22" t="s">
        <v>50</v>
      </c>
      <c r="E572" s="22">
        <v>100</v>
      </c>
      <c r="F572" s="23" t="s">
        <v>921</v>
      </c>
    </row>
    <row r="573" spans="1:6" ht="27">
      <c r="A573" s="43"/>
      <c r="B573" s="47"/>
      <c r="C573" s="7" t="s">
        <v>659</v>
      </c>
      <c r="D573" s="22" t="s">
        <v>241</v>
      </c>
      <c r="E573" s="13">
        <v>68</v>
      </c>
      <c r="F573" s="21" t="s">
        <v>917</v>
      </c>
    </row>
    <row r="574" spans="1:6">
      <c r="A574" s="43"/>
      <c r="B574" s="47"/>
      <c r="C574" s="1" t="s">
        <v>660</v>
      </c>
      <c r="D574" s="22" t="s">
        <v>226</v>
      </c>
      <c r="E574" s="22">
        <v>360</v>
      </c>
      <c r="F574" s="21" t="s">
        <v>915</v>
      </c>
    </row>
    <row r="575" spans="1:6">
      <c r="A575" s="43"/>
      <c r="B575" s="47" t="s">
        <v>661</v>
      </c>
      <c r="C575" s="26" t="s">
        <v>662</v>
      </c>
      <c r="D575" s="26"/>
      <c r="E575" s="26">
        <f>E576+E577</f>
        <v>611</v>
      </c>
      <c r="F575" s="35"/>
    </row>
    <row r="576" spans="1:6">
      <c r="A576" s="43"/>
      <c r="B576" s="47"/>
      <c r="C576" s="1" t="s">
        <v>186</v>
      </c>
      <c r="D576" s="22" t="s">
        <v>50</v>
      </c>
      <c r="E576" s="22">
        <v>550</v>
      </c>
      <c r="F576" s="23" t="s">
        <v>921</v>
      </c>
    </row>
    <row r="577" spans="1:6" ht="27">
      <c r="A577" s="43"/>
      <c r="B577" s="47"/>
      <c r="C577" s="7" t="s">
        <v>663</v>
      </c>
      <c r="D577" s="22" t="s">
        <v>241</v>
      </c>
      <c r="E577" s="13">
        <v>61</v>
      </c>
      <c r="F577" s="21" t="s">
        <v>917</v>
      </c>
    </row>
    <row r="578" spans="1:6">
      <c r="A578" s="43"/>
      <c r="B578" s="43" t="s">
        <v>664</v>
      </c>
      <c r="C578" s="26" t="s">
        <v>665</v>
      </c>
      <c r="D578" s="26"/>
      <c r="E578" s="26">
        <f>SUM(E579:E581)</f>
        <v>578</v>
      </c>
      <c r="F578" s="35"/>
    </row>
    <row r="579" spans="1:6">
      <c r="A579" s="43"/>
      <c r="B579" s="43"/>
      <c r="C579" s="1" t="s">
        <v>666</v>
      </c>
      <c r="D579" s="22" t="s">
        <v>50</v>
      </c>
      <c r="E579" s="22">
        <v>240</v>
      </c>
      <c r="F579" s="23" t="s">
        <v>921</v>
      </c>
    </row>
    <row r="580" spans="1:6" ht="27">
      <c r="A580" s="43"/>
      <c r="B580" s="43"/>
      <c r="C580" s="7" t="s">
        <v>667</v>
      </c>
      <c r="D580" s="22" t="s">
        <v>241</v>
      </c>
      <c r="E580" s="13">
        <v>38</v>
      </c>
      <c r="F580" s="21" t="s">
        <v>917</v>
      </c>
    </row>
    <row r="581" spans="1:6" ht="27">
      <c r="A581" s="43"/>
      <c r="B581" s="43"/>
      <c r="C581" s="11" t="s">
        <v>668</v>
      </c>
      <c r="D581" s="22" t="s">
        <v>78</v>
      </c>
      <c r="E581" s="4">
        <v>300</v>
      </c>
      <c r="F581" s="21" t="s">
        <v>922</v>
      </c>
    </row>
    <row r="582" spans="1:6">
      <c r="A582" s="43"/>
      <c r="B582" s="47" t="s">
        <v>669</v>
      </c>
      <c r="C582" s="15" t="s">
        <v>670</v>
      </c>
      <c r="D582" s="15"/>
      <c r="E582" s="16">
        <f>SUM(E583:E585)</f>
        <v>855</v>
      </c>
      <c r="F582" s="35"/>
    </row>
    <row r="583" spans="1:6">
      <c r="A583" s="43"/>
      <c r="B583" s="47"/>
      <c r="C583" s="1" t="s">
        <v>671</v>
      </c>
      <c r="D583" s="22" t="s">
        <v>75</v>
      </c>
      <c r="E583" s="22">
        <v>500</v>
      </c>
      <c r="F583" s="23" t="s">
        <v>913</v>
      </c>
    </row>
    <row r="584" spans="1:6">
      <c r="A584" s="43"/>
      <c r="B584" s="47"/>
      <c r="C584" s="1" t="s">
        <v>236</v>
      </c>
      <c r="D584" s="22" t="s">
        <v>50</v>
      </c>
      <c r="E584" s="22">
        <v>310</v>
      </c>
      <c r="F584" s="23" t="s">
        <v>921</v>
      </c>
    </row>
    <row r="585" spans="1:6" ht="27">
      <c r="A585" s="43"/>
      <c r="B585" s="47"/>
      <c r="C585" s="2" t="s">
        <v>672</v>
      </c>
      <c r="D585" s="25" t="s">
        <v>14</v>
      </c>
      <c r="E585" s="3">
        <v>45</v>
      </c>
      <c r="F585" s="21" t="s">
        <v>912</v>
      </c>
    </row>
    <row r="586" spans="1:6">
      <c r="A586" s="43"/>
      <c r="B586" s="43" t="s">
        <v>673</v>
      </c>
      <c r="C586" s="15" t="s">
        <v>674</v>
      </c>
      <c r="D586" s="15"/>
      <c r="E586" s="16">
        <f>SUM(E587:E589)</f>
        <v>1480</v>
      </c>
      <c r="F586" s="35"/>
    </row>
    <row r="587" spans="1:6">
      <c r="A587" s="43"/>
      <c r="B587" s="43"/>
      <c r="C587" s="1" t="s">
        <v>675</v>
      </c>
      <c r="D587" s="22" t="s">
        <v>75</v>
      </c>
      <c r="E587" s="22">
        <v>500</v>
      </c>
      <c r="F587" s="23" t="s">
        <v>913</v>
      </c>
    </row>
    <row r="588" spans="1:6">
      <c r="A588" s="43"/>
      <c r="B588" s="43"/>
      <c r="C588" s="1" t="s">
        <v>631</v>
      </c>
      <c r="D588" s="22" t="s">
        <v>50</v>
      </c>
      <c r="E588" s="22">
        <v>580</v>
      </c>
      <c r="F588" s="23" t="s">
        <v>921</v>
      </c>
    </row>
    <row r="589" spans="1:6">
      <c r="A589" s="43"/>
      <c r="B589" s="43"/>
      <c r="C589" s="1" t="s">
        <v>676</v>
      </c>
      <c r="D589" s="22" t="s">
        <v>226</v>
      </c>
      <c r="E589" s="22">
        <v>400</v>
      </c>
      <c r="F589" s="21" t="s">
        <v>915</v>
      </c>
    </row>
    <row r="590" spans="1:6">
      <c r="A590" s="43"/>
      <c r="B590" s="43" t="s">
        <v>677</v>
      </c>
      <c r="C590" s="26" t="s">
        <v>678</v>
      </c>
      <c r="D590" s="26"/>
      <c r="E590" s="26">
        <f>SUM(E591:E596)</f>
        <v>1667</v>
      </c>
      <c r="F590" s="35"/>
    </row>
    <row r="591" spans="1:6" ht="27">
      <c r="A591" s="43"/>
      <c r="B591" s="43"/>
      <c r="C591" s="11" t="s">
        <v>679</v>
      </c>
      <c r="D591" s="22" t="s">
        <v>46</v>
      </c>
      <c r="E591" s="4">
        <v>257</v>
      </c>
      <c r="F591" s="21" t="s">
        <v>918</v>
      </c>
    </row>
    <row r="592" spans="1:6" ht="27">
      <c r="A592" s="43"/>
      <c r="B592" s="43"/>
      <c r="C592" s="11" t="s">
        <v>680</v>
      </c>
      <c r="D592" s="22" t="s">
        <v>46</v>
      </c>
      <c r="E592" s="4">
        <v>30</v>
      </c>
      <c r="F592" s="21" t="s">
        <v>918</v>
      </c>
    </row>
    <row r="593" spans="1:6">
      <c r="A593" s="43"/>
      <c r="B593" s="43"/>
      <c r="C593" s="1" t="s">
        <v>681</v>
      </c>
      <c r="D593" s="22" t="s">
        <v>48</v>
      </c>
      <c r="E593" s="22">
        <v>600</v>
      </c>
      <c r="F593" s="23" t="s">
        <v>913</v>
      </c>
    </row>
    <row r="594" spans="1:6">
      <c r="A594" s="43"/>
      <c r="B594" s="43"/>
      <c r="C594" s="1" t="s">
        <v>682</v>
      </c>
      <c r="D594" s="22" t="s">
        <v>48</v>
      </c>
      <c r="E594" s="22">
        <v>170</v>
      </c>
      <c r="F594" s="23" t="s">
        <v>913</v>
      </c>
    </row>
    <row r="595" spans="1:6">
      <c r="A595" s="43"/>
      <c r="B595" s="43"/>
      <c r="C595" s="1" t="s">
        <v>236</v>
      </c>
      <c r="D595" s="22" t="s">
        <v>50</v>
      </c>
      <c r="E595" s="22">
        <v>310</v>
      </c>
      <c r="F595" s="23" t="s">
        <v>921</v>
      </c>
    </row>
    <row r="596" spans="1:6">
      <c r="A596" s="43"/>
      <c r="B596" s="43"/>
      <c r="C596" s="7" t="s">
        <v>683</v>
      </c>
      <c r="D596" s="24" t="s">
        <v>160</v>
      </c>
      <c r="E596" s="24">
        <v>300</v>
      </c>
      <c r="F596" s="23" t="s">
        <v>923</v>
      </c>
    </row>
    <row r="597" spans="1:6">
      <c r="A597" s="43"/>
      <c r="B597" s="43" t="s">
        <v>684</v>
      </c>
      <c r="C597" s="8" t="s">
        <v>685</v>
      </c>
      <c r="D597" s="8"/>
      <c r="E597" s="8">
        <f>SUM(E598:E600)</f>
        <v>751</v>
      </c>
      <c r="F597" s="35"/>
    </row>
    <row r="598" spans="1:6">
      <c r="A598" s="43"/>
      <c r="B598" s="43"/>
      <c r="C598" s="1" t="s">
        <v>686</v>
      </c>
      <c r="D598" s="22" t="s">
        <v>50</v>
      </c>
      <c r="E598" s="22">
        <v>600</v>
      </c>
      <c r="F598" s="23" t="s">
        <v>921</v>
      </c>
    </row>
    <row r="599" spans="1:6" ht="27">
      <c r="A599" s="43"/>
      <c r="B599" s="43"/>
      <c r="C599" s="7" t="s">
        <v>687</v>
      </c>
      <c r="D599" s="22" t="s">
        <v>241</v>
      </c>
      <c r="E599" s="13">
        <v>41</v>
      </c>
      <c r="F599" s="21" t="s">
        <v>917</v>
      </c>
    </row>
    <row r="600" spans="1:6">
      <c r="A600" s="43"/>
      <c r="B600" s="43"/>
      <c r="C600" s="1" t="s">
        <v>688</v>
      </c>
      <c r="D600" s="22" t="s">
        <v>226</v>
      </c>
      <c r="E600" s="22">
        <v>110</v>
      </c>
      <c r="F600" s="21" t="s">
        <v>915</v>
      </c>
    </row>
    <row r="601" spans="1:6">
      <c r="A601" s="43"/>
      <c r="B601" s="43" t="s">
        <v>689</v>
      </c>
      <c r="C601" s="26" t="s">
        <v>690</v>
      </c>
      <c r="D601" s="26"/>
      <c r="E601" s="26">
        <f>SUM(E602:E604)</f>
        <v>591</v>
      </c>
      <c r="F601" s="35"/>
    </row>
    <row r="602" spans="1:6" ht="27">
      <c r="A602" s="43"/>
      <c r="B602" s="43"/>
      <c r="C602" s="1" t="s">
        <v>691</v>
      </c>
      <c r="D602" s="22" t="s">
        <v>127</v>
      </c>
      <c r="E602" s="22">
        <v>400</v>
      </c>
      <c r="F602" s="23" t="s">
        <v>924</v>
      </c>
    </row>
    <row r="603" spans="1:6">
      <c r="A603" s="43"/>
      <c r="B603" s="43"/>
      <c r="C603" s="1" t="s">
        <v>265</v>
      </c>
      <c r="D603" s="22" t="s">
        <v>50</v>
      </c>
      <c r="E603" s="22">
        <v>120</v>
      </c>
      <c r="F603" s="23" t="s">
        <v>921</v>
      </c>
    </row>
    <row r="604" spans="1:6" ht="27">
      <c r="A604" s="43"/>
      <c r="B604" s="43"/>
      <c r="C604" s="7" t="s">
        <v>692</v>
      </c>
      <c r="D604" s="22" t="s">
        <v>241</v>
      </c>
      <c r="E604" s="13">
        <v>71</v>
      </c>
      <c r="F604" s="21" t="s">
        <v>917</v>
      </c>
    </row>
    <row r="605" spans="1:6">
      <c r="A605" s="43"/>
      <c r="B605" s="43" t="s">
        <v>693</v>
      </c>
      <c r="C605" s="26" t="s">
        <v>694</v>
      </c>
      <c r="D605" s="26"/>
      <c r="E605" s="26">
        <f>E606+E607</f>
        <v>360</v>
      </c>
      <c r="F605" s="35"/>
    </row>
    <row r="606" spans="1:6">
      <c r="A606" s="43"/>
      <c r="B606" s="43"/>
      <c r="C606" s="1" t="s">
        <v>695</v>
      </c>
      <c r="D606" s="22" t="s">
        <v>48</v>
      </c>
      <c r="E606" s="22">
        <v>60</v>
      </c>
      <c r="F606" s="23" t="s">
        <v>913</v>
      </c>
    </row>
    <row r="607" spans="1:6">
      <c r="A607" s="43"/>
      <c r="B607" s="43"/>
      <c r="C607" s="1" t="s">
        <v>696</v>
      </c>
      <c r="D607" s="22" t="s">
        <v>50</v>
      </c>
      <c r="E607" s="22">
        <v>300</v>
      </c>
      <c r="F607" s="23" t="s">
        <v>921</v>
      </c>
    </row>
    <row r="608" spans="1:6">
      <c r="A608" s="43"/>
      <c r="B608" s="47" t="s">
        <v>697</v>
      </c>
      <c r="C608" s="26" t="s">
        <v>698</v>
      </c>
      <c r="D608" s="26"/>
      <c r="E608" s="26">
        <f>E609+E610</f>
        <v>258</v>
      </c>
      <c r="F608" s="35"/>
    </row>
    <row r="609" spans="1:6">
      <c r="A609" s="43"/>
      <c r="B609" s="47"/>
      <c r="C609" s="1" t="s">
        <v>699</v>
      </c>
      <c r="D609" s="22" t="s">
        <v>50</v>
      </c>
      <c r="E609" s="22">
        <v>220</v>
      </c>
      <c r="F609" s="23" t="s">
        <v>921</v>
      </c>
    </row>
    <row r="610" spans="1:6" ht="27">
      <c r="A610" s="43"/>
      <c r="B610" s="47"/>
      <c r="C610" s="7" t="s">
        <v>700</v>
      </c>
      <c r="D610" s="22" t="s">
        <v>241</v>
      </c>
      <c r="E610" s="13">
        <v>38</v>
      </c>
      <c r="F610" s="21" t="s">
        <v>917</v>
      </c>
    </row>
    <row r="611" spans="1:6">
      <c r="A611" s="43"/>
      <c r="B611" s="43" t="s">
        <v>701</v>
      </c>
      <c r="C611" s="15" t="s">
        <v>702</v>
      </c>
      <c r="D611" s="15"/>
      <c r="E611" s="16">
        <f>E612+E613</f>
        <v>270</v>
      </c>
      <c r="F611" s="35"/>
    </row>
    <row r="612" spans="1:6">
      <c r="A612" s="43"/>
      <c r="B612" s="43"/>
      <c r="C612" s="1" t="s">
        <v>703</v>
      </c>
      <c r="D612" s="22" t="s">
        <v>50</v>
      </c>
      <c r="E612" s="22">
        <v>160</v>
      </c>
      <c r="F612" s="23" t="s">
        <v>921</v>
      </c>
    </row>
    <row r="613" spans="1:6">
      <c r="A613" s="43"/>
      <c r="B613" s="43"/>
      <c r="C613" s="1" t="s">
        <v>704</v>
      </c>
      <c r="D613" s="22" t="s">
        <v>226</v>
      </c>
      <c r="E613" s="22">
        <v>110</v>
      </c>
      <c r="F613" s="21" t="s">
        <v>915</v>
      </c>
    </row>
    <row r="614" spans="1:6">
      <c r="A614" s="43" t="s">
        <v>705</v>
      </c>
      <c r="B614" s="26" t="s">
        <v>706</v>
      </c>
      <c r="C614" s="1"/>
      <c r="D614" s="22"/>
      <c r="E614" s="26">
        <f>E615+E624+E629+E631+E636</f>
        <v>4196</v>
      </c>
      <c r="F614" s="35"/>
    </row>
    <row r="615" spans="1:6">
      <c r="A615" s="43"/>
      <c r="B615" s="33" t="s">
        <v>707</v>
      </c>
      <c r="C615" s="1"/>
      <c r="D615" s="22"/>
      <c r="E615" s="26">
        <f>E616+E621</f>
        <v>1145</v>
      </c>
      <c r="F615" s="35"/>
    </row>
    <row r="616" spans="1:6">
      <c r="A616" s="43"/>
      <c r="B616" s="47" t="s">
        <v>134</v>
      </c>
      <c r="C616" s="26" t="s">
        <v>135</v>
      </c>
      <c r="D616" s="26"/>
      <c r="E616" s="26">
        <f>E617+E618+E619+E620</f>
        <v>660</v>
      </c>
      <c r="F616" s="35"/>
    </row>
    <row r="617" spans="1:6" ht="27">
      <c r="A617" s="43"/>
      <c r="B617" s="47"/>
      <c r="C617" s="1" t="s">
        <v>708</v>
      </c>
      <c r="D617" s="22" t="s">
        <v>26</v>
      </c>
      <c r="E617" s="22">
        <v>70</v>
      </c>
      <c r="F617" s="21" t="s">
        <v>918</v>
      </c>
    </row>
    <row r="618" spans="1:6" ht="27">
      <c r="A618" s="43"/>
      <c r="B618" s="47"/>
      <c r="C618" s="2" t="s">
        <v>709</v>
      </c>
      <c r="D618" s="25" t="s">
        <v>14</v>
      </c>
      <c r="E618" s="3">
        <v>45</v>
      </c>
      <c r="F618" s="21" t="s">
        <v>912</v>
      </c>
    </row>
    <row r="619" spans="1:6">
      <c r="A619" s="43"/>
      <c r="B619" s="47"/>
      <c r="C619" s="2" t="s">
        <v>710</v>
      </c>
      <c r="D619" s="25" t="s">
        <v>14</v>
      </c>
      <c r="E619" s="3">
        <v>45</v>
      </c>
      <c r="F619" s="21" t="s">
        <v>912</v>
      </c>
    </row>
    <row r="620" spans="1:6">
      <c r="A620" s="43"/>
      <c r="B620" s="47"/>
      <c r="C620" s="1" t="s">
        <v>711</v>
      </c>
      <c r="D620" s="22" t="s">
        <v>75</v>
      </c>
      <c r="E620" s="22">
        <v>500</v>
      </c>
      <c r="F620" s="23" t="s">
        <v>913</v>
      </c>
    </row>
    <row r="621" spans="1:6">
      <c r="A621" s="43"/>
      <c r="B621" s="43" t="s">
        <v>712</v>
      </c>
      <c r="C621" s="26" t="s">
        <v>713</v>
      </c>
      <c r="D621" s="26"/>
      <c r="E621" s="26">
        <f>E622+E623</f>
        <v>485</v>
      </c>
      <c r="F621" s="35"/>
    </row>
    <row r="622" spans="1:6">
      <c r="A622" s="43"/>
      <c r="B622" s="43"/>
      <c r="C622" s="1" t="s">
        <v>714</v>
      </c>
      <c r="D622" s="22" t="s">
        <v>50</v>
      </c>
      <c r="E622" s="22">
        <v>410</v>
      </c>
      <c r="F622" s="23" t="s">
        <v>921</v>
      </c>
    </row>
    <row r="623" spans="1:6">
      <c r="A623" s="43"/>
      <c r="B623" s="43"/>
      <c r="C623" s="2" t="s">
        <v>715</v>
      </c>
      <c r="D623" s="25" t="s">
        <v>14</v>
      </c>
      <c r="E623" s="3">
        <v>75</v>
      </c>
      <c r="F623" s="21" t="s">
        <v>912</v>
      </c>
    </row>
    <row r="624" spans="1:6">
      <c r="A624" s="43"/>
      <c r="B624" s="44" t="s">
        <v>716</v>
      </c>
      <c r="C624" s="9" t="s">
        <v>717</v>
      </c>
      <c r="D624" s="9"/>
      <c r="E624" s="9">
        <f>SUM(E625:E628)</f>
        <v>625</v>
      </c>
      <c r="F624" s="35"/>
    </row>
    <row r="625" spans="1:6">
      <c r="A625" s="43"/>
      <c r="B625" s="44"/>
      <c r="C625" s="2" t="s">
        <v>718</v>
      </c>
      <c r="D625" s="25" t="s">
        <v>14</v>
      </c>
      <c r="E625" s="3">
        <v>45</v>
      </c>
      <c r="F625" s="21" t="s">
        <v>912</v>
      </c>
    </row>
    <row r="626" spans="1:6" ht="27">
      <c r="A626" s="43"/>
      <c r="B626" s="44"/>
      <c r="C626" s="11" t="s">
        <v>719</v>
      </c>
      <c r="D626" s="22" t="s">
        <v>46</v>
      </c>
      <c r="E626" s="4">
        <v>50</v>
      </c>
      <c r="F626" s="21" t="s">
        <v>918</v>
      </c>
    </row>
    <row r="627" spans="1:6">
      <c r="A627" s="43"/>
      <c r="B627" s="44"/>
      <c r="C627" s="1" t="s">
        <v>720</v>
      </c>
      <c r="D627" s="22" t="s">
        <v>48</v>
      </c>
      <c r="E627" s="22">
        <v>20</v>
      </c>
      <c r="F627" s="23" t="s">
        <v>913</v>
      </c>
    </row>
    <row r="628" spans="1:6">
      <c r="A628" s="43"/>
      <c r="B628" s="44"/>
      <c r="C628" s="1" t="s">
        <v>721</v>
      </c>
      <c r="D628" s="22" t="s">
        <v>50</v>
      </c>
      <c r="E628" s="22">
        <v>510</v>
      </c>
      <c r="F628" s="23" t="s">
        <v>921</v>
      </c>
    </row>
    <row r="629" spans="1:6">
      <c r="A629" s="43"/>
      <c r="B629" s="43" t="s">
        <v>722</v>
      </c>
      <c r="C629" s="26" t="s">
        <v>723</v>
      </c>
      <c r="D629" s="26"/>
      <c r="E629" s="26">
        <f>E630</f>
        <v>360</v>
      </c>
      <c r="F629" s="35"/>
    </row>
    <row r="630" spans="1:6">
      <c r="A630" s="43"/>
      <c r="B630" s="43"/>
      <c r="C630" s="1" t="s">
        <v>239</v>
      </c>
      <c r="D630" s="22" t="s">
        <v>50</v>
      </c>
      <c r="E630" s="22">
        <v>360</v>
      </c>
      <c r="F630" s="23" t="s">
        <v>921</v>
      </c>
    </row>
    <row r="631" spans="1:6">
      <c r="A631" s="43"/>
      <c r="B631" s="43" t="s">
        <v>724</v>
      </c>
      <c r="C631" s="8" t="s">
        <v>725</v>
      </c>
      <c r="D631" s="8"/>
      <c r="E631" s="8">
        <f>SUM(E632:E635)</f>
        <v>1511</v>
      </c>
      <c r="F631" s="35"/>
    </row>
    <row r="632" spans="1:6" ht="27">
      <c r="A632" s="43"/>
      <c r="B632" s="43"/>
      <c r="C632" s="11" t="s">
        <v>726</v>
      </c>
      <c r="D632" s="22" t="s">
        <v>46</v>
      </c>
      <c r="E632" s="4">
        <v>50</v>
      </c>
      <c r="F632" s="21" t="s">
        <v>918</v>
      </c>
    </row>
    <row r="633" spans="1:6">
      <c r="A633" s="43"/>
      <c r="B633" s="43"/>
      <c r="C633" s="1" t="s">
        <v>727</v>
      </c>
      <c r="D633" s="22" t="s">
        <v>50</v>
      </c>
      <c r="E633" s="22">
        <v>610</v>
      </c>
      <c r="F633" s="23" t="s">
        <v>921</v>
      </c>
    </row>
    <row r="634" spans="1:6" ht="27">
      <c r="A634" s="43"/>
      <c r="B634" s="43"/>
      <c r="C634" s="7" t="s">
        <v>728</v>
      </c>
      <c r="D634" s="22" t="s">
        <v>241</v>
      </c>
      <c r="E634" s="13">
        <v>51</v>
      </c>
      <c r="F634" s="21" t="s">
        <v>917</v>
      </c>
    </row>
    <row r="635" spans="1:6" ht="27">
      <c r="A635" s="43"/>
      <c r="B635" s="43"/>
      <c r="C635" s="11" t="s">
        <v>729</v>
      </c>
      <c r="D635" s="22" t="s">
        <v>78</v>
      </c>
      <c r="E635" s="4">
        <v>800</v>
      </c>
      <c r="F635" s="21" t="s">
        <v>922</v>
      </c>
    </row>
    <row r="636" spans="1:6">
      <c r="A636" s="43"/>
      <c r="B636" s="43" t="s">
        <v>730</v>
      </c>
      <c r="C636" s="26" t="s">
        <v>731</v>
      </c>
      <c r="D636" s="22"/>
      <c r="E636" s="26">
        <f>SUM(E637:E639)</f>
        <v>555</v>
      </c>
      <c r="F636" s="35"/>
    </row>
    <row r="637" spans="1:6">
      <c r="A637" s="43"/>
      <c r="B637" s="43"/>
      <c r="C637" s="2" t="s">
        <v>732</v>
      </c>
      <c r="D637" s="25" t="s">
        <v>14</v>
      </c>
      <c r="E637" s="3">
        <v>45</v>
      </c>
      <c r="F637" s="21" t="s">
        <v>912</v>
      </c>
    </row>
    <row r="638" spans="1:6">
      <c r="A638" s="43"/>
      <c r="B638" s="43"/>
      <c r="C638" s="1" t="s">
        <v>733</v>
      </c>
      <c r="D638" s="22" t="s">
        <v>50</v>
      </c>
      <c r="E638" s="22">
        <v>450</v>
      </c>
      <c r="F638" s="23" t="s">
        <v>921</v>
      </c>
    </row>
    <row r="639" spans="1:6">
      <c r="A639" s="43"/>
      <c r="B639" s="43"/>
      <c r="C639" s="1" t="s">
        <v>734</v>
      </c>
      <c r="D639" s="22" t="s">
        <v>226</v>
      </c>
      <c r="E639" s="22">
        <v>60</v>
      </c>
      <c r="F639" s="21" t="s">
        <v>915</v>
      </c>
    </row>
    <row r="640" spans="1:6">
      <c r="A640" s="43" t="s">
        <v>735</v>
      </c>
      <c r="B640" s="26" t="s">
        <v>736</v>
      </c>
      <c r="C640" s="1"/>
      <c r="D640" s="22"/>
      <c r="E640" s="26">
        <f>E641+E643+E647+E649+E655+E658+E660+E663+E665</f>
        <v>4745</v>
      </c>
      <c r="F640" s="35"/>
    </row>
    <row r="641" spans="1:6">
      <c r="A641" s="43"/>
      <c r="B641" s="43" t="s">
        <v>737</v>
      </c>
      <c r="C641" s="15" t="s">
        <v>738</v>
      </c>
      <c r="D641" s="25"/>
      <c r="E641" s="16">
        <f>E642</f>
        <v>70</v>
      </c>
      <c r="F641" s="35"/>
    </row>
    <row r="642" spans="1:6" ht="27">
      <c r="A642" s="43"/>
      <c r="B642" s="43"/>
      <c r="C642" s="2" t="s">
        <v>739</v>
      </c>
      <c r="D642" s="25" t="s">
        <v>26</v>
      </c>
      <c r="E642" s="3">
        <v>70</v>
      </c>
      <c r="F642" s="21" t="s">
        <v>918</v>
      </c>
    </row>
    <row r="643" spans="1:6">
      <c r="A643" s="43"/>
      <c r="B643" s="44" t="s">
        <v>740</v>
      </c>
      <c r="C643" s="8" t="s">
        <v>741</v>
      </c>
      <c r="D643" s="26"/>
      <c r="E643" s="9">
        <f>SUM(E644:E646)</f>
        <v>287</v>
      </c>
      <c r="F643" s="35"/>
    </row>
    <row r="644" spans="1:6">
      <c r="A644" s="43"/>
      <c r="B644" s="44"/>
      <c r="C644" s="2" t="s">
        <v>742</v>
      </c>
      <c r="D644" s="25" t="s">
        <v>14</v>
      </c>
      <c r="E644" s="3">
        <v>45</v>
      </c>
      <c r="F644" s="21" t="s">
        <v>912</v>
      </c>
    </row>
    <row r="645" spans="1:6">
      <c r="A645" s="43"/>
      <c r="B645" s="44"/>
      <c r="C645" s="1" t="s">
        <v>699</v>
      </c>
      <c r="D645" s="22" t="s">
        <v>50</v>
      </c>
      <c r="E645" s="22">
        <v>220</v>
      </c>
      <c r="F645" s="23" t="s">
        <v>921</v>
      </c>
    </row>
    <row r="646" spans="1:6" ht="27">
      <c r="A646" s="43"/>
      <c r="B646" s="44"/>
      <c r="C646" s="7" t="s">
        <v>743</v>
      </c>
      <c r="D646" s="22" t="s">
        <v>241</v>
      </c>
      <c r="E646" s="13">
        <v>22</v>
      </c>
      <c r="F646" s="21" t="s">
        <v>917</v>
      </c>
    </row>
    <row r="647" spans="1:6">
      <c r="A647" s="43"/>
      <c r="B647" s="43" t="s">
        <v>744</v>
      </c>
      <c r="C647" s="26" t="s">
        <v>745</v>
      </c>
      <c r="D647" s="26"/>
      <c r="E647" s="26">
        <f>E648</f>
        <v>600</v>
      </c>
      <c r="F647" s="35"/>
    </row>
    <row r="648" spans="1:6">
      <c r="A648" s="43"/>
      <c r="B648" s="43"/>
      <c r="C648" s="1" t="s">
        <v>686</v>
      </c>
      <c r="D648" s="22" t="s">
        <v>50</v>
      </c>
      <c r="E648" s="22">
        <v>600</v>
      </c>
      <c r="F648" s="23" t="s">
        <v>921</v>
      </c>
    </row>
    <row r="649" spans="1:6">
      <c r="A649" s="43"/>
      <c r="B649" s="47" t="s">
        <v>746</v>
      </c>
      <c r="C649" s="26" t="s">
        <v>747</v>
      </c>
      <c r="D649" s="26"/>
      <c r="E649" s="26">
        <f>SUM(E650:E654)</f>
        <v>1078</v>
      </c>
      <c r="F649" s="35"/>
    </row>
    <row r="650" spans="1:6">
      <c r="A650" s="43"/>
      <c r="B650" s="47"/>
      <c r="C650" s="1" t="s">
        <v>748</v>
      </c>
      <c r="D650" s="22" t="s">
        <v>75</v>
      </c>
      <c r="E650" s="22">
        <v>500</v>
      </c>
      <c r="F650" s="23" t="s">
        <v>913</v>
      </c>
    </row>
    <row r="651" spans="1:6">
      <c r="A651" s="43"/>
      <c r="B651" s="47"/>
      <c r="C651" s="1" t="s">
        <v>121</v>
      </c>
      <c r="D651" s="22" t="s">
        <v>50</v>
      </c>
      <c r="E651" s="22">
        <v>170</v>
      </c>
      <c r="F651" s="23" t="s">
        <v>921</v>
      </c>
    </row>
    <row r="652" spans="1:6" ht="27">
      <c r="A652" s="43"/>
      <c r="B652" s="47"/>
      <c r="C652" s="7" t="s">
        <v>749</v>
      </c>
      <c r="D652" s="22" t="s">
        <v>241</v>
      </c>
      <c r="E652" s="13">
        <v>58</v>
      </c>
      <c r="F652" s="21" t="s">
        <v>917</v>
      </c>
    </row>
    <row r="653" spans="1:6" ht="27">
      <c r="A653" s="43"/>
      <c r="B653" s="47"/>
      <c r="C653" s="11" t="s">
        <v>750</v>
      </c>
      <c r="D653" s="22" t="s">
        <v>78</v>
      </c>
      <c r="E653" s="4">
        <v>300</v>
      </c>
      <c r="F653" s="21" t="s">
        <v>922</v>
      </c>
    </row>
    <row r="654" spans="1:6" ht="27">
      <c r="A654" s="43"/>
      <c r="B654" s="47"/>
      <c r="C654" s="2" t="s">
        <v>751</v>
      </c>
      <c r="D654" s="25" t="s">
        <v>752</v>
      </c>
      <c r="E654" s="3">
        <v>50</v>
      </c>
      <c r="F654" s="21" t="s">
        <v>918</v>
      </c>
    </row>
    <row r="655" spans="1:6">
      <c r="A655" s="43"/>
      <c r="B655" s="45" t="s">
        <v>753</v>
      </c>
      <c r="C655" s="26" t="s">
        <v>754</v>
      </c>
      <c r="D655" s="26"/>
      <c r="E655" s="26">
        <f>E656+E657</f>
        <v>145</v>
      </c>
      <c r="F655" s="35"/>
    </row>
    <row r="656" spans="1:6">
      <c r="A656" s="43"/>
      <c r="B656" s="45"/>
      <c r="C656" s="1" t="s">
        <v>265</v>
      </c>
      <c r="D656" s="22" t="s">
        <v>50</v>
      </c>
      <c r="E656" s="22">
        <v>120</v>
      </c>
      <c r="F656" s="23" t="s">
        <v>921</v>
      </c>
    </row>
    <row r="657" spans="1:6" ht="27">
      <c r="A657" s="43"/>
      <c r="B657" s="45"/>
      <c r="C657" s="7" t="s">
        <v>755</v>
      </c>
      <c r="D657" s="22" t="s">
        <v>241</v>
      </c>
      <c r="E657" s="24">
        <v>25</v>
      </c>
      <c r="F657" s="21" t="s">
        <v>917</v>
      </c>
    </row>
    <row r="658" spans="1:6">
      <c r="A658" s="43"/>
      <c r="B658" s="47" t="s">
        <v>756</v>
      </c>
      <c r="C658" s="26" t="s">
        <v>757</v>
      </c>
      <c r="D658" s="26"/>
      <c r="E658" s="26">
        <f>E659</f>
        <v>250</v>
      </c>
      <c r="F658" s="35"/>
    </row>
    <row r="659" spans="1:6">
      <c r="A659" s="43"/>
      <c r="B659" s="47"/>
      <c r="C659" s="1" t="s">
        <v>244</v>
      </c>
      <c r="D659" s="22" t="s">
        <v>50</v>
      </c>
      <c r="E659" s="22">
        <v>250</v>
      </c>
      <c r="F659" s="23" t="s">
        <v>921</v>
      </c>
    </row>
    <row r="660" spans="1:6">
      <c r="A660" s="43"/>
      <c r="B660" s="47" t="s">
        <v>758</v>
      </c>
      <c r="C660" s="26" t="s">
        <v>759</v>
      </c>
      <c r="D660" s="26"/>
      <c r="E660" s="26">
        <f>E661+E662</f>
        <v>1620</v>
      </c>
      <c r="F660" s="35"/>
    </row>
    <row r="661" spans="1:6">
      <c r="A661" s="43"/>
      <c r="B661" s="47"/>
      <c r="C661" s="1" t="s">
        <v>760</v>
      </c>
      <c r="D661" s="22" t="s">
        <v>75</v>
      </c>
      <c r="E661" s="22">
        <v>1000</v>
      </c>
      <c r="F661" s="23" t="s">
        <v>913</v>
      </c>
    </row>
    <row r="662" spans="1:6">
      <c r="A662" s="43"/>
      <c r="B662" s="47"/>
      <c r="C662" s="1" t="s">
        <v>761</v>
      </c>
      <c r="D662" s="22" t="s">
        <v>50</v>
      </c>
      <c r="E662" s="22">
        <v>620</v>
      </c>
      <c r="F662" s="23" t="s">
        <v>921</v>
      </c>
    </row>
    <row r="663" spans="1:6">
      <c r="A663" s="43"/>
      <c r="B663" s="43" t="s">
        <v>762</v>
      </c>
      <c r="C663" s="15" t="s">
        <v>763</v>
      </c>
      <c r="D663" s="15"/>
      <c r="E663" s="16">
        <f>E664</f>
        <v>75</v>
      </c>
      <c r="F663" s="35"/>
    </row>
    <row r="664" spans="1:6" ht="27">
      <c r="A664" s="43"/>
      <c r="B664" s="43"/>
      <c r="C664" s="2" t="s">
        <v>764</v>
      </c>
      <c r="D664" s="25" t="s">
        <v>14</v>
      </c>
      <c r="E664" s="3">
        <v>75</v>
      </c>
      <c r="F664" s="21" t="s">
        <v>912</v>
      </c>
    </row>
    <row r="665" spans="1:6">
      <c r="A665" s="43"/>
      <c r="B665" s="45" t="s">
        <v>765</v>
      </c>
      <c r="C665" s="8" t="s">
        <v>766</v>
      </c>
      <c r="D665" s="26"/>
      <c r="E665" s="8">
        <f>SUM(E666:E669)</f>
        <v>620</v>
      </c>
      <c r="F665" s="35"/>
    </row>
    <row r="666" spans="1:6" ht="27">
      <c r="A666" s="43"/>
      <c r="B666" s="45"/>
      <c r="C666" s="11" t="s">
        <v>767</v>
      </c>
      <c r="D666" s="22" t="s">
        <v>46</v>
      </c>
      <c r="E666" s="4">
        <v>50</v>
      </c>
      <c r="F666" s="21" t="s">
        <v>918</v>
      </c>
    </row>
    <row r="667" spans="1:6" ht="27">
      <c r="A667" s="43"/>
      <c r="B667" s="45"/>
      <c r="C667" s="11" t="s">
        <v>768</v>
      </c>
      <c r="D667" s="22" t="s">
        <v>46</v>
      </c>
      <c r="E667" s="4">
        <v>50</v>
      </c>
      <c r="F667" s="21" t="s">
        <v>918</v>
      </c>
    </row>
    <row r="668" spans="1:6">
      <c r="A668" s="43"/>
      <c r="B668" s="45"/>
      <c r="C668" s="1" t="s">
        <v>666</v>
      </c>
      <c r="D668" s="22" t="s">
        <v>50</v>
      </c>
      <c r="E668" s="22">
        <v>240</v>
      </c>
      <c r="F668" s="23" t="s">
        <v>921</v>
      </c>
    </row>
    <row r="669" spans="1:6">
      <c r="A669" s="43"/>
      <c r="B669" s="45"/>
      <c r="C669" s="1" t="s">
        <v>769</v>
      </c>
      <c r="D669" s="22" t="s">
        <v>226</v>
      </c>
      <c r="E669" s="22">
        <v>280</v>
      </c>
      <c r="F669" s="21" t="s">
        <v>915</v>
      </c>
    </row>
    <row r="670" spans="1:6">
      <c r="A670" s="43" t="s">
        <v>770</v>
      </c>
      <c r="B670" s="26" t="s">
        <v>771</v>
      </c>
      <c r="C670" s="19"/>
      <c r="D670" s="26"/>
      <c r="E670" s="26">
        <f>E671+E672+E673+E674+E675+E678+E679+E682+E683+E684+E685+E686+E687+E690+E691+E694+E695+E701+E700+E704+E705+E728+E729+E730+E734+E735+E736+E737+E738+E739+E743+E744+E745+E746+E747+E748+E749+E750+E751+E752+E753+E754+E755+E756+E757+E758+E759+E760+E763+E764</f>
        <v>51598</v>
      </c>
      <c r="F670" s="35"/>
    </row>
    <row r="671" spans="1:6" ht="27">
      <c r="A671" s="43"/>
      <c r="B671" s="24" t="s">
        <v>772</v>
      </c>
      <c r="C671" s="11" t="s">
        <v>773</v>
      </c>
      <c r="D671" s="4" t="s">
        <v>26</v>
      </c>
      <c r="E671" s="22">
        <v>40</v>
      </c>
      <c r="F671" s="21" t="s">
        <v>918</v>
      </c>
    </row>
    <row r="672" spans="1:6" ht="27">
      <c r="A672" s="43"/>
      <c r="B672" s="22" t="s">
        <v>776</v>
      </c>
      <c r="C672" s="1" t="s">
        <v>777</v>
      </c>
      <c r="D672" s="4" t="s">
        <v>26</v>
      </c>
      <c r="E672" s="4">
        <v>300</v>
      </c>
      <c r="F672" s="21" t="s">
        <v>918</v>
      </c>
    </row>
    <row r="673" spans="1:6" ht="27">
      <c r="A673" s="43"/>
      <c r="B673" s="22" t="s">
        <v>778</v>
      </c>
      <c r="C673" s="2" t="s">
        <v>779</v>
      </c>
      <c r="D673" s="25" t="s">
        <v>14</v>
      </c>
      <c r="E673" s="3">
        <v>45</v>
      </c>
      <c r="F673" s="21" t="s">
        <v>912</v>
      </c>
    </row>
    <row r="674" spans="1:6" ht="27">
      <c r="A674" s="43"/>
      <c r="B674" s="24" t="s">
        <v>911</v>
      </c>
      <c r="C674" s="7" t="s">
        <v>780</v>
      </c>
      <c r="D674" s="4" t="s">
        <v>26</v>
      </c>
      <c r="E674" s="24">
        <v>78</v>
      </c>
      <c r="F674" s="21" t="s">
        <v>918</v>
      </c>
    </row>
    <row r="675" spans="1:6" ht="20.25" customHeight="1">
      <c r="A675" s="43"/>
      <c r="B675" s="39" t="s">
        <v>781</v>
      </c>
      <c r="C675" s="8" t="s">
        <v>903</v>
      </c>
      <c r="D675" s="4"/>
      <c r="E675" s="8">
        <f>E676+E677</f>
        <v>145</v>
      </c>
      <c r="F675" s="35"/>
    </row>
    <row r="676" spans="1:6">
      <c r="A676" s="43"/>
      <c r="B676" s="40"/>
      <c r="C676" s="2" t="s">
        <v>900</v>
      </c>
      <c r="D676" s="25" t="s">
        <v>14</v>
      </c>
      <c r="E676" s="3">
        <v>45</v>
      </c>
      <c r="F676" s="21" t="s">
        <v>912</v>
      </c>
    </row>
    <row r="677" spans="1:6" ht="27">
      <c r="A677" s="43"/>
      <c r="B677" s="41"/>
      <c r="C677" s="2" t="s">
        <v>901</v>
      </c>
      <c r="D677" s="25" t="s">
        <v>14</v>
      </c>
      <c r="E677" s="3">
        <v>100</v>
      </c>
      <c r="F677" s="21" t="s">
        <v>912</v>
      </c>
    </row>
    <row r="678" spans="1:6" ht="27">
      <c r="A678" s="43"/>
      <c r="B678" s="22" t="s">
        <v>902</v>
      </c>
      <c r="C678" s="2" t="s">
        <v>782</v>
      </c>
      <c r="D678" s="25" t="s">
        <v>14</v>
      </c>
      <c r="E678" s="3">
        <v>95</v>
      </c>
      <c r="F678" s="21" t="s">
        <v>912</v>
      </c>
    </row>
    <row r="679" spans="1:6" ht="23.25" customHeight="1">
      <c r="A679" s="43"/>
      <c r="B679" s="39" t="s">
        <v>783</v>
      </c>
      <c r="C679" s="8" t="s">
        <v>903</v>
      </c>
      <c r="D679" s="4"/>
      <c r="E679" s="8">
        <f>E680+E681</f>
        <v>90</v>
      </c>
      <c r="F679" s="35"/>
    </row>
    <row r="680" spans="1:6">
      <c r="A680" s="43"/>
      <c r="B680" s="40"/>
      <c r="C680" s="2" t="s">
        <v>784</v>
      </c>
      <c r="D680" s="25" t="s">
        <v>14</v>
      </c>
      <c r="E680" s="3">
        <v>45</v>
      </c>
      <c r="F680" s="21" t="s">
        <v>912</v>
      </c>
    </row>
    <row r="681" spans="1:6" ht="27">
      <c r="A681" s="43"/>
      <c r="B681" s="41"/>
      <c r="C681" s="2" t="s">
        <v>785</v>
      </c>
      <c r="D681" s="25" t="s">
        <v>14</v>
      </c>
      <c r="E681" s="3">
        <v>45</v>
      </c>
      <c r="F681" s="21" t="s">
        <v>912</v>
      </c>
    </row>
    <row r="682" spans="1:6" ht="27">
      <c r="A682" s="43"/>
      <c r="B682" s="22" t="s">
        <v>786</v>
      </c>
      <c r="C682" s="11" t="s">
        <v>787</v>
      </c>
      <c r="D682" s="22" t="s">
        <v>46</v>
      </c>
      <c r="E682" s="4">
        <v>300</v>
      </c>
      <c r="F682" s="21" t="s">
        <v>918</v>
      </c>
    </row>
    <row r="683" spans="1:6" ht="27">
      <c r="A683" s="43"/>
      <c r="B683" s="24" t="s">
        <v>788</v>
      </c>
      <c r="C683" s="7" t="s">
        <v>789</v>
      </c>
      <c r="D683" s="4" t="s">
        <v>26</v>
      </c>
      <c r="E683" s="24">
        <v>50</v>
      </c>
      <c r="F683" s="21" t="s">
        <v>918</v>
      </c>
    </row>
    <row r="684" spans="1:6" ht="21" customHeight="1">
      <c r="A684" s="43"/>
      <c r="B684" s="25" t="s">
        <v>907</v>
      </c>
      <c r="C684" s="2" t="s">
        <v>908</v>
      </c>
      <c r="D684" s="4" t="s">
        <v>26</v>
      </c>
      <c r="E684" s="25">
        <v>50</v>
      </c>
      <c r="F684" s="21" t="s">
        <v>918</v>
      </c>
    </row>
    <row r="685" spans="1:6">
      <c r="A685" s="43"/>
      <c r="B685" s="22" t="s">
        <v>909</v>
      </c>
      <c r="C685" s="2" t="s">
        <v>910</v>
      </c>
      <c r="D685" s="25" t="s">
        <v>14</v>
      </c>
      <c r="E685" s="3">
        <v>45</v>
      </c>
      <c r="F685" s="21" t="s">
        <v>912</v>
      </c>
    </row>
    <row r="686" spans="1:6">
      <c r="A686" s="43"/>
      <c r="B686" s="22" t="s">
        <v>790</v>
      </c>
      <c r="C686" s="2" t="s">
        <v>791</v>
      </c>
      <c r="D686" s="25" t="s">
        <v>14</v>
      </c>
      <c r="E686" s="3">
        <v>45</v>
      </c>
      <c r="F686" s="21" t="s">
        <v>912</v>
      </c>
    </row>
    <row r="687" spans="1:6" ht="18" customHeight="1">
      <c r="A687" s="43"/>
      <c r="B687" s="39" t="s">
        <v>792</v>
      </c>
      <c r="C687" s="8" t="s">
        <v>903</v>
      </c>
      <c r="D687" s="4"/>
      <c r="E687" s="8">
        <f>E688+E689</f>
        <v>140</v>
      </c>
      <c r="F687" s="35"/>
    </row>
    <row r="688" spans="1:6" ht="27">
      <c r="A688" s="43"/>
      <c r="B688" s="40"/>
      <c r="C688" s="2" t="s">
        <v>793</v>
      </c>
      <c r="D688" s="25" t="s">
        <v>14</v>
      </c>
      <c r="E688" s="3">
        <v>45</v>
      </c>
      <c r="F688" s="21" t="s">
        <v>912</v>
      </c>
    </row>
    <row r="689" spans="1:6" ht="27">
      <c r="A689" s="43"/>
      <c r="B689" s="41"/>
      <c r="C689" s="2" t="s">
        <v>794</v>
      </c>
      <c r="D689" s="25" t="s">
        <v>14</v>
      </c>
      <c r="E689" s="3">
        <v>95</v>
      </c>
      <c r="F689" s="21" t="s">
        <v>912</v>
      </c>
    </row>
    <row r="690" spans="1:6">
      <c r="A690" s="43"/>
      <c r="B690" s="22" t="s">
        <v>795</v>
      </c>
      <c r="C690" s="2" t="s">
        <v>796</v>
      </c>
      <c r="D690" s="25" t="s">
        <v>14</v>
      </c>
      <c r="E690" s="3">
        <v>45</v>
      </c>
      <c r="F690" s="21" t="s">
        <v>912</v>
      </c>
    </row>
    <row r="691" spans="1:6">
      <c r="A691" s="43"/>
      <c r="B691" s="39" t="s">
        <v>797</v>
      </c>
      <c r="C691" s="8" t="s">
        <v>903</v>
      </c>
      <c r="D691" s="4"/>
      <c r="E691" s="8">
        <f>E692+E693</f>
        <v>120</v>
      </c>
      <c r="F691" s="35"/>
    </row>
    <row r="692" spans="1:6">
      <c r="A692" s="43"/>
      <c r="B692" s="40"/>
      <c r="C692" s="2" t="s">
        <v>798</v>
      </c>
      <c r="D692" s="25" t="s">
        <v>14</v>
      </c>
      <c r="E692" s="3">
        <v>75</v>
      </c>
      <c r="F692" s="21" t="s">
        <v>912</v>
      </c>
    </row>
    <row r="693" spans="1:6" ht="27">
      <c r="A693" s="43"/>
      <c r="B693" s="41"/>
      <c r="C693" s="2" t="s">
        <v>799</v>
      </c>
      <c r="D693" s="25" t="s">
        <v>14</v>
      </c>
      <c r="E693" s="3">
        <v>45</v>
      </c>
      <c r="F693" s="21" t="s">
        <v>912</v>
      </c>
    </row>
    <row r="694" spans="1:6" ht="27">
      <c r="A694" s="43"/>
      <c r="B694" s="22" t="s">
        <v>800</v>
      </c>
      <c r="C694" s="11" t="s">
        <v>801</v>
      </c>
      <c r="D694" s="22" t="s">
        <v>46</v>
      </c>
      <c r="E694" s="4">
        <v>2000</v>
      </c>
      <c r="F694" s="21" t="s">
        <v>918</v>
      </c>
    </row>
    <row r="695" spans="1:6">
      <c r="A695" s="43"/>
      <c r="B695" s="39" t="s">
        <v>802</v>
      </c>
      <c r="C695" s="8" t="s">
        <v>903</v>
      </c>
      <c r="D695" s="4"/>
      <c r="E695" s="8">
        <f>E696+E697+E698+E699</f>
        <v>180</v>
      </c>
      <c r="F695" s="35"/>
    </row>
    <row r="696" spans="1:6" ht="27">
      <c r="A696" s="43"/>
      <c r="B696" s="40"/>
      <c r="C696" s="2" t="s">
        <v>803</v>
      </c>
      <c r="D696" s="25" t="s">
        <v>14</v>
      </c>
      <c r="E696" s="3">
        <v>45</v>
      </c>
      <c r="F696" s="21" t="s">
        <v>912</v>
      </c>
    </row>
    <row r="697" spans="1:6" ht="27">
      <c r="A697" s="43"/>
      <c r="B697" s="40"/>
      <c r="C697" s="2" t="s">
        <v>804</v>
      </c>
      <c r="D697" s="25" t="s">
        <v>14</v>
      </c>
      <c r="E697" s="3">
        <v>45</v>
      </c>
      <c r="F697" s="21" t="s">
        <v>912</v>
      </c>
    </row>
    <row r="698" spans="1:6" ht="27">
      <c r="A698" s="43"/>
      <c r="B698" s="40"/>
      <c r="C698" s="2" t="s">
        <v>805</v>
      </c>
      <c r="D698" s="25" t="s">
        <v>14</v>
      </c>
      <c r="E698" s="3">
        <v>45</v>
      </c>
      <c r="F698" s="21" t="s">
        <v>912</v>
      </c>
    </row>
    <row r="699" spans="1:6" ht="27">
      <c r="A699" s="43"/>
      <c r="B699" s="41"/>
      <c r="C699" s="2" t="s">
        <v>806</v>
      </c>
      <c r="D699" s="25" t="s">
        <v>14</v>
      </c>
      <c r="E699" s="3">
        <v>45</v>
      </c>
      <c r="F699" s="21" t="s">
        <v>912</v>
      </c>
    </row>
    <row r="700" spans="1:6">
      <c r="A700" s="43"/>
      <c r="B700" s="22" t="s">
        <v>807</v>
      </c>
      <c r="C700" s="2" t="s">
        <v>808</v>
      </c>
      <c r="D700" s="25" t="s">
        <v>14</v>
      </c>
      <c r="E700" s="3">
        <v>100</v>
      </c>
      <c r="F700" s="21" t="s">
        <v>912</v>
      </c>
    </row>
    <row r="701" spans="1:6">
      <c r="A701" s="43"/>
      <c r="B701" s="39" t="s">
        <v>809</v>
      </c>
      <c r="C701" s="8" t="s">
        <v>903</v>
      </c>
      <c r="D701" s="25"/>
      <c r="E701" s="8">
        <f>E702+E703</f>
        <v>2845</v>
      </c>
      <c r="F701" s="35"/>
    </row>
    <row r="702" spans="1:6" ht="27">
      <c r="A702" s="43"/>
      <c r="B702" s="40"/>
      <c r="C702" s="11" t="s">
        <v>810</v>
      </c>
      <c r="D702" s="22" t="s">
        <v>46</v>
      </c>
      <c r="E702" s="22">
        <v>2800</v>
      </c>
      <c r="F702" s="21" t="s">
        <v>918</v>
      </c>
    </row>
    <row r="703" spans="1:6" ht="27">
      <c r="A703" s="43"/>
      <c r="B703" s="41"/>
      <c r="C703" s="2" t="s">
        <v>811</v>
      </c>
      <c r="D703" s="25" t="s">
        <v>14</v>
      </c>
      <c r="E703" s="3">
        <v>45</v>
      </c>
      <c r="F703" s="21" t="s">
        <v>912</v>
      </c>
    </row>
    <row r="704" spans="1:6">
      <c r="A704" s="43"/>
      <c r="B704" s="22" t="s">
        <v>812</v>
      </c>
      <c r="C704" s="11" t="s">
        <v>813</v>
      </c>
      <c r="D704" s="22" t="s">
        <v>153</v>
      </c>
      <c r="E704" s="25">
        <v>1282</v>
      </c>
      <c r="F704" s="23" t="s">
        <v>925</v>
      </c>
    </row>
    <row r="705" spans="1:6" ht="20.25" customHeight="1">
      <c r="A705" s="43"/>
      <c r="B705" s="36" t="s">
        <v>774</v>
      </c>
      <c r="C705" s="8" t="s">
        <v>903</v>
      </c>
      <c r="D705" s="25"/>
      <c r="E705" s="8">
        <f>SUM(E706:E727)</f>
        <v>6547.4</v>
      </c>
      <c r="F705" s="35"/>
    </row>
    <row r="706" spans="1:6" ht="405">
      <c r="A706" s="43"/>
      <c r="B706" s="37"/>
      <c r="C706" s="20" t="s">
        <v>775</v>
      </c>
      <c r="D706" s="4" t="s">
        <v>26</v>
      </c>
      <c r="E706" s="22">
        <v>1517.4</v>
      </c>
      <c r="F706" s="21" t="s">
        <v>918</v>
      </c>
    </row>
    <row r="707" spans="1:6" ht="27">
      <c r="A707" s="43"/>
      <c r="B707" s="37"/>
      <c r="C707" s="7" t="s">
        <v>814</v>
      </c>
      <c r="D707" s="4" t="s">
        <v>26</v>
      </c>
      <c r="E707" s="22">
        <v>400</v>
      </c>
      <c r="F707" s="21" t="s">
        <v>918</v>
      </c>
    </row>
    <row r="708" spans="1:6" ht="27">
      <c r="A708" s="43"/>
      <c r="B708" s="37"/>
      <c r="C708" s="11" t="s">
        <v>815</v>
      </c>
      <c r="D708" s="4" t="s">
        <v>26</v>
      </c>
      <c r="E708" s="4">
        <v>37</v>
      </c>
      <c r="F708" s="21" t="s">
        <v>918</v>
      </c>
    </row>
    <row r="709" spans="1:6" ht="27">
      <c r="A709" s="43"/>
      <c r="B709" s="37"/>
      <c r="C709" s="11" t="s">
        <v>816</v>
      </c>
      <c r="D709" s="4" t="s">
        <v>26</v>
      </c>
      <c r="E709" s="22">
        <v>105</v>
      </c>
      <c r="F709" s="21" t="s">
        <v>918</v>
      </c>
    </row>
    <row r="710" spans="1:6" ht="27">
      <c r="A710" s="43"/>
      <c r="B710" s="37"/>
      <c r="C710" s="7" t="s">
        <v>817</v>
      </c>
      <c r="D710" s="4" t="s">
        <v>26</v>
      </c>
      <c r="E710" s="24">
        <v>25</v>
      </c>
      <c r="F710" s="21" t="s">
        <v>918</v>
      </c>
    </row>
    <row r="711" spans="1:6" ht="27">
      <c r="A711" s="43"/>
      <c r="B711" s="37"/>
      <c r="C711" s="7" t="s">
        <v>818</v>
      </c>
      <c r="D711" s="4" t="s">
        <v>26</v>
      </c>
      <c r="E711" s="24">
        <v>28</v>
      </c>
      <c r="F711" s="21" t="s">
        <v>918</v>
      </c>
    </row>
    <row r="712" spans="1:6" ht="27">
      <c r="A712" s="43"/>
      <c r="B712" s="37"/>
      <c r="C712" s="7" t="s">
        <v>819</v>
      </c>
      <c r="D712" s="4" t="s">
        <v>26</v>
      </c>
      <c r="E712" s="24">
        <v>20</v>
      </c>
      <c r="F712" s="21" t="s">
        <v>918</v>
      </c>
    </row>
    <row r="713" spans="1:6" ht="27">
      <c r="A713" s="43"/>
      <c r="B713" s="37"/>
      <c r="C713" s="11" t="s">
        <v>820</v>
      </c>
      <c r="D713" s="4" t="s">
        <v>26</v>
      </c>
      <c r="E713" s="22">
        <v>450</v>
      </c>
      <c r="F713" s="21" t="s">
        <v>918</v>
      </c>
    </row>
    <row r="714" spans="1:6" ht="27">
      <c r="A714" s="43"/>
      <c r="B714" s="37"/>
      <c r="C714" s="11" t="s">
        <v>821</v>
      </c>
      <c r="D714" s="4" t="s">
        <v>26</v>
      </c>
      <c r="E714" s="22">
        <v>50</v>
      </c>
      <c r="F714" s="21" t="s">
        <v>918</v>
      </c>
    </row>
    <row r="715" spans="1:6" ht="27">
      <c r="A715" s="43"/>
      <c r="B715" s="37"/>
      <c r="C715" s="11" t="s">
        <v>822</v>
      </c>
      <c r="D715" s="22" t="s">
        <v>46</v>
      </c>
      <c r="E715" s="4">
        <v>1297.4000000000001</v>
      </c>
      <c r="F715" s="21" t="s">
        <v>918</v>
      </c>
    </row>
    <row r="716" spans="1:6" ht="27">
      <c r="A716" s="43"/>
      <c r="B716" s="37"/>
      <c r="C716" s="11" t="s">
        <v>823</v>
      </c>
      <c r="D716" s="4" t="s">
        <v>26</v>
      </c>
      <c r="E716" s="22">
        <v>250</v>
      </c>
      <c r="F716" s="21" t="s">
        <v>918</v>
      </c>
    </row>
    <row r="717" spans="1:6" ht="27">
      <c r="A717" s="43"/>
      <c r="B717" s="37"/>
      <c r="C717" s="7" t="s">
        <v>824</v>
      </c>
      <c r="D717" s="4" t="s">
        <v>26</v>
      </c>
      <c r="E717" s="24">
        <v>15</v>
      </c>
      <c r="F717" s="21" t="s">
        <v>918</v>
      </c>
    </row>
    <row r="718" spans="1:6" ht="27">
      <c r="A718" s="43"/>
      <c r="B718" s="37"/>
      <c r="C718" s="11" t="s">
        <v>825</v>
      </c>
      <c r="D718" s="4" t="s">
        <v>26</v>
      </c>
      <c r="E718" s="4">
        <v>20</v>
      </c>
      <c r="F718" s="21" t="s">
        <v>918</v>
      </c>
    </row>
    <row r="719" spans="1:6" ht="27">
      <c r="A719" s="43"/>
      <c r="B719" s="37"/>
      <c r="C719" s="7" t="s">
        <v>826</v>
      </c>
      <c r="D719" s="4" t="s">
        <v>26</v>
      </c>
      <c r="E719" s="24">
        <v>60</v>
      </c>
      <c r="F719" s="21" t="s">
        <v>918</v>
      </c>
    </row>
    <row r="720" spans="1:6" ht="27">
      <c r="A720" s="43"/>
      <c r="B720" s="37"/>
      <c r="C720" s="11" t="s">
        <v>827</v>
      </c>
      <c r="D720" s="4" t="s">
        <v>26</v>
      </c>
      <c r="E720" s="22">
        <v>50</v>
      </c>
      <c r="F720" s="21" t="s">
        <v>918</v>
      </c>
    </row>
    <row r="721" spans="1:6" ht="27">
      <c r="A721" s="43"/>
      <c r="B721" s="37"/>
      <c r="C721" s="11" t="s">
        <v>828</v>
      </c>
      <c r="D721" s="4" t="s">
        <v>26</v>
      </c>
      <c r="E721" s="22">
        <v>50</v>
      </c>
      <c r="F721" s="21" t="s">
        <v>918</v>
      </c>
    </row>
    <row r="722" spans="1:6" ht="27">
      <c r="A722" s="43"/>
      <c r="B722" s="37"/>
      <c r="C722" s="11" t="s">
        <v>829</v>
      </c>
      <c r="D722" s="4" t="s">
        <v>26</v>
      </c>
      <c r="E722" s="4">
        <v>466.4</v>
      </c>
      <c r="F722" s="21" t="s">
        <v>918</v>
      </c>
    </row>
    <row r="723" spans="1:6" ht="27">
      <c r="A723" s="43"/>
      <c r="B723" s="37"/>
      <c r="C723" s="11" t="s">
        <v>830</v>
      </c>
      <c r="D723" s="4" t="s">
        <v>26</v>
      </c>
      <c r="E723" s="4">
        <v>618.20000000000005</v>
      </c>
      <c r="F723" s="21" t="s">
        <v>918</v>
      </c>
    </row>
    <row r="724" spans="1:6" ht="27">
      <c r="A724" s="43"/>
      <c r="B724" s="37"/>
      <c r="C724" s="7" t="s">
        <v>831</v>
      </c>
      <c r="D724" s="4" t="s">
        <v>26</v>
      </c>
      <c r="E724" s="24">
        <v>280</v>
      </c>
      <c r="F724" s="21" t="s">
        <v>918</v>
      </c>
    </row>
    <row r="725" spans="1:6" ht="27">
      <c r="A725" s="43"/>
      <c r="B725" s="37"/>
      <c r="C725" s="7" t="s">
        <v>832</v>
      </c>
      <c r="D725" s="4" t="s">
        <v>26</v>
      </c>
      <c r="E725" s="24">
        <v>35</v>
      </c>
      <c r="F725" s="21" t="s">
        <v>918</v>
      </c>
    </row>
    <row r="726" spans="1:6" ht="27">
      <c r="A726" s="43"/>
      <c r="B726" s="37"/>
      <c r="C726" s="7" t="s">
        <v>833</v>
      </c>
      <c r="D726" s="4" t="s">
        <v>26</v>
      </c>
      <c r="E726" s="24">
        <v>628</v>
      </c>
      <c r="F726" s="21" t="s">
        <v>918</v>
      </c>
    </row>
    <row r="727" spans="1:6" ht="27">
      <c r="A727" s="43"/>
      <c r="B727" s="38"/>
      <c r="C727" s="7" t="s">
        <v>926</v>
      </c>
      <c r="D727" s="4" t="s">
        <v>26</v>
      </c>
      <c r="E727" s="27">
        <v>145</v>
      </c>
      <c r="F727" s="21" t="s">
        <v>918</v>
      </c>
    </row>
    <row r="728" spans="1:6" ht="27" customHeight="1">
      <c r="A728" s="43"/>
      <c r="B728" s="22" t="s">
        <v>834</v>
      </c>
      <c r="C728" s="11" t="s">
        <v>835</v>
      </c>
      <c r="D728" s="22" t="s">
        <v>46</v>
      </c>
      <c r="E728" s="4">
        <v>500</v>
      </c>
      <c r="F728" s="21" t="s">
        <v>918</v>
      </c>
    </row>
    <row r="729" spans="1:6" ht="16.5" customHeight="1">
      <c r="A729" s="43"/>
      <c r="B729" s="22" t="s">
        <v>836</v>
      </c>
      <c r="C729" s="11" t="s">
        <v>837</v>
      </c>
      <c r="D729" s="22" t="s">
        <v>46</v>
      </c>
      <c r="E729" s="4">
        <v>200</v>
      </c>
      <c r="F729" s="21" t="s">
        <v>918</v>
      </c>
    </row>
    <row r="730" spans="1:6">
      <c r="A730" s="43"/>
      <c r="B730" s="39" t="s">
        <v>838</v>
      </c>
      <c r="C730" s="8" t="s">
        <v>903</v>
      </c>
      <c r="D730" s="25"/>
      <c r="E730" s="8">
        <f>E731+E732+E733</f>
        <v>12000</v>
      </c>
      <c r="F730" s="35"/>
    </row>
    <row r="731" spans="1:6" ht="27">
      <c r="A731" s="43"/>
      <c r="B731" s="40"/>
      <c r="C731" s="7" t="s">
        <v>839</v>
      </c>
      <c r="D731" s="22" t="s">
        <v>840</v>
      </c>
      <c r="E731" s="24">
        <v>2500</v>
      </c>
      <c r="F731" s="23" t="s">
        <v>916</v>
      </c>
    </row>
    <row r="732" spans="1:6" ht="27">
      <c r="A732" s="43"/>
      <c r="B732" s="40"/>
      <c r="C732" s="11" t="s">
        <v>841</v>
      </c>
      <c r="D732" s="4" t="s">
        <v>26</v>
      </c>
      <c r="E732" s="4">
        <v>2000</v>
      </c>
      <c r="F732" s="21" t="s">
        <v>918</v>
      </c>
    </row>
    <row r="733" spans="1:6" ht="27" customHeight="1">
      <c r="A733" s="43"/>
      <c r="B733" s="41"/>
      <c r="C733" s="7" t="s">
        <v>842</v>
      </c>
      <c r="D733" s="22" t="s">
        <v>840</v>
      </c>
      <c r="E733" s="13">
        <v>7500</v>
      </c>
      <c r="F733" s="23" t="s">
        <v>916</v>
      </c>
    </row>
    <row r="734" spans="1:6" ht="31.5" customHeight="1">
      <c r="A734" s="43"/>
      <c r="B734" s="22" t="s">
        <v>905</v>
      </c>
      <c r="C734" s="11" t="s">
        <v>906</v>
      </c>
      <c r="D734" s="22" t="s">
        <v>46</v>
      </c>
      <c r="E734" s="4">
        <v>50</v>
      </c>
      <c r="F734" s="21" t="s">
        <v>918</v>
      </c>
    </row>
    <row r="735" spans="1:6">
      <c r="A735" s="43"/>
      <c r="B735" s="22" t="s">
        <v>843</v>
      </c>
      <c r="C735" s="11" t="s">
        <v>844</v>
      </c>
      <c r="D735" s="22" t="s">
        <v>153</v>
      </c>
      <c r="E735" s="4">
        <f>5834.6-1085</f>
        <v>4749.6000000000004</v>
      </c>
      <c r="F735" s="23" t="s">
        <v>925</v>
      </c>
    </row>
    <row r="736" spans="1:6" ht="27">
      <c r="A736" s="43"/>
      <c r="B736" s="4" t="s">
        <v>845</v>
      </c>
      <c r="C736" s="11" t="s">
        <v>845</v>
      </c>
      <c r="D736" s="22" t="s">
        <v>153</v>
      </c>
      <c r="E736" s="25">
        <v>367</v>
      </c>
      <c r="F736" s="23" t="s">
        <v>925</v>
      </c>
    </row>
    <row r="737" spans="1:6" ht="27">
      <c r="A737" s="43"/>
      <c r="B737" s="4" t="s">
        <v>846</v>
      </c>
      <c r="C737" s="11" t="s">
        <v>846</v>
      </c>
      <c r="D737" s="22" t="s">
        <v>153</v>
      </c>
      <c r="E737" s="25">
        <v>369</v>
      </c>
      <c r="F737" s="23" t="s">
        <v>925</v>
      </c>
    </row>
    <row r="738" spans="1:6" ht="27">
      <c r="A738" s="43"/>
      <c r="B738" s="22" t="s">
        <v>847</v>
      </c>
      <c r="C738" s="11" t="s">
        <v>848</v>
      </c>
      <c r="D738" s="22" t="s">
        <v>46</v>
      </c>
      <c r="E738" s="4">
        <v>200</v>
      </c>
      <c r="F738" s="21" t="s">
        <v>918</v>
      </c>
    </row>
    <row r="739" spans="1:6">
      <c r="A739" s="43"/>
      <c r="B739" s="36" t="s">
        <v>849</v>
      </c>
      <c r="C739" s="8" t="s">
        <v>903</v>
      </c>
      <c r="D739" s="25"/>
      <c r="E739" s="8">
        <f>E740+E741+E742</f>
        <v>83</v>
      </c>
      <c r="F739" s="35"/>
    </row>
    <row r="740" spans="1:6" ht="27">
      <c r="A740" s="43"/>
      <c r="B740" s="37"/>
      <c r="C740" s="11" t="s">
        <v>850</v>
      </c>
      <c r="D740" s="4" t="s">
        <v>26</v>
      </c>
      <c r="E740" s="24">
        <v>15</v>
      </c>
      <c r="F740" s="21" t="s">
        <v>918</v>
      </c>
    </row>
    <row r="741" spans="1:6" ht="27">
      <c r="A741" s="43"/>
      <c r="B741" s="37"/>
      <c r="C741" s="11" t="s">
        <v>851</v>
      </c>
      <c r="D741" s="22" t="s">
        <v>46</v>
      </c>
      <c r="E741" s="4">
        <v>53</v>
      </c>
      <c r="F741" s="21" t="s">
        <v>918</v>
      </c>
    </row>
    <row r="742" spans="1:6" ht="27">
      <c r="A742" s="43"/>
      <c r="B742" s="38"/>
      <c r="C742" s="7" t="s">
        <v>852</v>
      </c>
      <c r="D742" s="4" t="s">
        <v>26</v>
      </c>
      <c r="E742" s="24">
        <v>15</v>
      </c>
      <c r="F742" s="21" t="s">
        <v>918</v>
      </c>
    </row>
    <row r="743" spans="1:6" ht="27">
      <c r="A743" s="43"/>
      <c r="B743" s="24" t="s">
        <v>853</v>
      </c>
      <c r="C743" s="11" t="s">
        <v>854</v>
      </c>
      <c r="D743" s="22" t="s">
        <v>855</v>
      </c>
      <c r="E743" s="22">
        <v>10000</v>
      </c>
      <c r="F743" s="21" t="s">
        <v>918</v>
      </c>
    </row>
    <row r="744" spans="1:6" ht="27">
      <c r="A744" s="43"/>
      <c r="B744" s="22" t="s">
        <v>856</v>
      </c>
      <c r="C744" s="11" t="s">
        <v>857</v>
      </c>
      <c r="D744" s="22" t="s">
        <v>46</v>
      </c>
      <c r="E744" s="4">
        <v>40</v>
      </c>
      <c r="F744" s="21" t="s">
        <v>918</v>
      </c>
    </row>
    <row r="745" spans="1:6" ht="27">
      <c r="A745" s="43"/>
      <c r="B745" s="24" t="s">
        <v>858</v>
      </c>
      <c r="C745" s="11" t="s">
        <v>859</v>
      </c>
      <c r="D745" s="4" t="s">
        <v>26</v>
      </c>
      <c r="E745" s="24">
        <v>50</v>
      </c>
      <c r="F745" s="21" t="s">
        <v>918</v>
      </c>
    </row>
    <row r="746" spans="1:6">
      <c r="A746" s="43"/>
      <c r="B746" s="24" t="s">
        <v>860</v>
      </c>
      <c r="C746" s="11" t="s">
        <v>861</v>
      </c>
      <c r="D746" s="22" t="s">
        <v>153</v>
      </c>
      <c r="E746" s="4">
        <v>2000</v>
      </c>
      <c r="F746" s="23" t="s">
        <v>925</v>
      </c>
    </row>
    <row r="747" spans="1:6" ht="27">
      <c r="A747" s="43"/>
      <c r="B747" s="24" t="s">
        <v>862</v>
      </c>
      <c r="C747" s="11" t="s">
        <v>863</v>
      </c>
      <c r="D747" s="22" t="s">
        <v>46</v>
      </c>
      <c r="E747" s="4">
        <v>500</v>
      </c>
      <c r="F747" s="21" t="s">
        <v>918</v>
      </c>
    </row>
    <row r="748" spans="1:6">
      <c r="A748" s="43"/>
      <c r="B748" s="22" t="s">
        <v>864</v>
      </c>
      <c r="C748" s="7" t="s">
        <v>865</v>
      </c>
      <c r="D748" s="24" t="s">
        <v>160</v>
      </c>
      <c r="E748" s="24">
        <v>600</v>
      </c>
      <c r="F748" s="23" t="s">
        <v>923</v>
      </c>
    </row>
    <row r="749" spans="1:6">
      <c r="A749" s="43"/>
      <c r="B749" s="22" t="s">
        <v>866</v>
      </c>
      <c r="C749" s="2" t="s">
        <v>867</v>
      </c>
      <c r="D749" s="25" t="s">
        <v>14</v>
      </c>
      <c r="E749" s="3">
        <v>45</v>
      </c>
      <c r="F749" s="21" t="s">
        <v>912</v>
      </c>
    </row>
    <row r="750" spans="1:6" ht="27">
      <c r="A750" s="43"/>
      <c r="B750" s="22" t="s">
        <v>868</v>
      </c>
      <c r="C750" s="11" t="s">
        <v>869</v>
      </c>
      <c r="D750" s="22" t="s">
        <v>46</v>
      </c>
      <c r="E750" s="4">
        <v>300</v>
      </c>
      <c r="F750" s="21" t="s">
        <v>918</v>
      </c>
    </row>
    <row r="751" spans="1:6" ht="27">
      <c r="A751" s="43"/>
      <c r="B751" s="24" t="s">
        <v>870</v>
      </c>
      <c r="C751" s="7" t="s">
        <v>871</v>
      </c>
      <c r="D751" s="4" t="s">
        <v>56</v>
      </c>
      <c r="E751" s="24">
        <v>25</v>
      </c>
      <c r="F751" s="21" t="s">
        <v>920</v>
      </c>
    </row>
    <row r="752" spans="1:6" ht="27">
      <c r="A752" s="43"/>
      <c r="B752" s="22" t="s">
        <v>872</v>
      </c>
      <c r="C752" s="2" t="s">
        <v>873</v>
      </c>
      <c r="D752" s="25" t="s">
        <v>14</v>
      </c>
      <c r="E752" s="3">
        <v>45</v>
      </c>
      <c r="F752" s="21" t="s">
        <v>912</v>
      </c>
    </row>
    <row r="753" spans="1:6">
      <c r="A753" s="43"/>
      <c r="B753" s="22" t="s">
        <v>874</v>
      </c>
      <c r="C753" s="2" t="s">
        <v>875</v>
      </c>
      <c r="D753" s="25" t="s">
        <v>14</v>
      </c>
      <c r="E753" s="3">
        <v>75</v>
      </c>
      <c r="F753" s="21" t="s">
        <v>912</v>
      </c>
    </row>
    <row r="754" spans="1:6">
      <c r="A754" s="43"/>
      <c r="B754" s="22" t="s">
        <v>876</v>
      </c>
      <c r="C754" s="2" t="s">
        <v>877</v>
      </c>
      <c r="D754" s="25" t="s">
        <v>14</v>
      </c>
      <c r="E754" s="3">
        <v>45</v>
      </c>
      <c r="F754" s="21" t="s">
        <v>912</v>
      </c>
    </row>
    <row r="755" spans="1:6" ht="27">
      <c r="A755" s="43"/>
      <c r="B755" s="22" t="s">
        <v>878</v>
      </c>
      <c r="C755" s="1" t="s">
        <v>879</v>
      </c>
      <c r="D755" s="22" t="s">
        <v>48</v>
      </c>
      <c r="E755" s="22">
        <v>100</v>
      </c>
      <c r="F755" s="23" t="s">
        <v>913</v>
      </c>
    </row>
    <row r="756" spans="1:6" ht="27">
      <c r="A756" s="43"/>
      <c r="B756" s="22" t="s">
        <v>904</v>
      </c>
      <c r="C756" s="11" t="s">
        <v>880</v>
      </c>
      <c r="D756" s="22" t="s">
        <v>46</v>
      </c>
      <c r="E756" s="4">
        <v>500</v>
      </c>
      <c r="F756" s="21" t="s">
        <v>918</v>
      </c>
    </row>
    <row r="757" spans="1:6" ht="31.5" customHeight="1">
      <c r="A757" s="43"/>
      <c r="B757" s="22" t="s">
        <v>881</v>
      </c>
      <c r="C757" s="1" t="s">
        <v>882</v>
      </c>
      <c r="D757" s="4" t="s">
        <v>26</v>
      </c>
      <c r="E757" s="4">
        <v>700</v>
      </c>
      <c r="F757" s="21" t="s">
        <v>918</v>
      </c>
    </row>
    <row r="758" spans="1:6" ht="27">
      <c r="A758" s="43"/>
      <c r="B758" s="24" t="s">
        <v>883</v>
      </c>
      <c r="C758" s="7" t="s">
        <v>884</v>
      </c>
      <c r="D758" s="22" t="s">
        <v>241</v>
      </c>
      <c r="E758" s="22">
        <v>2152</v>
      </c>
      <c r="F758" s="21" t="s">
        <v>917</v>
      </c>
    </row>
    <row r="759" spans="1:6" ht="27">
      <c r="A759" s="43"/>
      <c r="B759" s="22" t="s">
        <v>885</v>
      </c>
      <c r="C759" s="11" t="s">
        <v>886</v>
      </c>
      <c r="D759" s="22" t="s">
        <v>46</v>
      </c>
      <c r="E759" s="4">
        <v>980</v>
      </c>
      <c r="F759" s="21" t="s">
        <v>918</v>
      </c>
    </row>
    <row r="760" spans="1:6">
      <c r="A760" s="43"/>
      <c r="B760" s="39" t="s">
        <v>887</v>
      </c>
      <c r="C760" s="8" t="s">
        <v>903</v>
      </c>
      <c r="D760" s="25"/>
      <c r="E760" s="8">
        <f>E761+E762</f>
        <v>90</v>
      </c>
      <c r="F760" s="35"/>
    </row>
    <row r="761" spans="1:6" ht="27">
      <c r="A761" s="43"/>
      <c r="B761" s="40"/>
      <c r="C761" s="2" t="s">
        <v>888</v>
      </c>
      <c r="D761" s="25" t="s">
        <v>14</v>
      </c>
      <c r="E761" s="3">
        <v>45</v>
      </c>
      <c r="F761" s="21" t="s">
        <v>912</v>
      </c>
    </row>
    <row r="762" spans="1:6" ht="27">
      <c r="A762" s="43"/>
      <c r="B762" s="41"/>
      <c r="C762" s="2" t="s">
        <v>889</v>
      </c>
      <c r="D762" s="25" t="s">
        <v>14</v>
      </c>
      <c r="E762" s="3">
        <v>45</v>
      </c>
      <c r="F762" s="21" t="s">
        <v>912</v>
      </c>
    </row>
    <row r="763" spans="1:6" ht="27">
      <c r="A763" s="43"/>
      <c r="B763" s="22" t="s">
        <v>890</v>
      </c>
      <c r="C763" s="2" t="s">
        <v>891</v>
      </c>
      <c r="D763" s="25" t="s">
        <v>14</v>
      </c>
      <c r="E763" s="3">
        <v>95</v>
      </c>
      <c r="F763" s="21" t="s">
        <v>912</v>
      </c>
    </row>
    <row r="764" spans="1:6">
      <c r="A764" s="43"/>
      <c r="B764" s="39" t="s">
        <v>892</v>
      </c>
      <c r="C764" s="8" t="s">
        <v>903</v>
      </c>
      <c r="D764" s="25"/>
      <c r="E764" s="8">
        <f>E765+E766</f>
        <v>195</v>
      </c>
      <c r="F764" s="35"/>
    </row>
    <row r="765" spans="1:6" ht="27">
      <c r="A765" s="43"/>
      <c r="B765" s="40"/>
      <c r="C765" s="2" t="s">
        <v>893</v>
      </c>
      <c r="D765" s="25" t="s">
        <v>14</v>
      </c>
      <c r="E765" s="3">
        <v>95</v>
      </c>
      <c r="F765" s="21" t="s">
        <v>912</v>
      </c>
    </row>
    <row r="766" spans="1:6">
      <c r="A766" s="43"/>
      <c r="B766" s="41"/>
      <c r="C766" s="2" t="s">
        <v>894</v>
      </c>
      <c r="D766" s="25" t="s">
        <v>14</v>
      </c>
      <c r="E766" s="3">
        <v>100</v>
      </c>
      <c r="F766" s="21" t="s">
        <v>912</v>
      </c>
    </row>
  </sheetData>
  <autoFilter ref="A4:F766"/>
  <mergeCells count="155">
    <mergeCell ref="B730:B733"/>
    <mergeCell ref="B739:B742"/>
    <mergeCell ref="B764:B766"/>
    <mergeCell ref="B760:B762"/>
    <mergeCell ref="B665:B669"/>
    <mergeCell ref="A670:A766"/>
    <mergeCell ref="A2:F2"/>
    <mergeCell ref="B675:B677"/>
    <mergeCell ref="B679:B681"/>
    <mergeCell ref="B687:B689"/>
    <mergeCell ref="B691:B693"/>
    <mergeCell ref="B695:B699"/>
    <mergeCell ref="B701:B703"/>
    <mergeCell ref="B636:B639"/>
    <mergeCell ref="A640:A669"/>
    <mergeCell ref="B641:B642"/>
    <mergeCell ref="B643:B646"/>
    <mergeCell ref="B647:B648"/>
    <mergeCell ref="B649:B654"/>
    <mergeCell ref="B655:B657"/>
    <mergeCell ref="B658:B659"/>
    <mergeCell ref="B660:B662"/>
    <mergeCell ref="B663:B664"/>
    <mergeCell ref="B570:B574"/>
    <mergeCell ref="B601:B604"/>
    <mergeCell ref="B605:B607"/>
    <mergeCell ref="B608:B610"/>
    <mergeCell ref="B611:B613"/>
    <mergeCell ref="A614:A639"/>
    <mergeCell ref="B616:B620"/>
    <mergeCell ref="B621:B623"/>
    <mergeCell ref="B624:B628"/>
    <mergeCell ref="B629:B630"/>
    <mergeCell ref="B631:B635"/>
    <mergeCell ref="A560:A613"/>
    <mergeCell ref="B575:B577"/>
    <mergeCell ref="B578:B581"/>
    <mergeCell ref="B582:B585"/>
    <mergeCell ref="B586:B589"/>
    <mergeCell ref="B590:B596"/>
    <mergeCell ref="B597:B600"/>
    <mergeCell ref="B505:B510"/>
    <mergeCell ref="B544:B546"/>
    <mergeCell ref="B547:B550"/>
    <mergeCell ref="B551:B555"/>
    <mergeCell ref="B556:B557"/>
    <mergeCell ref="B558:B559"/>
    <mergeCell ref="B562:B563"/>
    <mergeCell ref="B564:B565"/>
    <mergeCell ref="B566:B569"/>
    <mergeCell ref="B343:B348"/>
    <mergeCell ref="B349:B356"/>
    <mergeCell ref="B357:B364"/>
    <mergeCell ref="B365:B371"/>
    <mergeCell ref="B372:B380"/>
    <mergeCell ref="B511:B514"/>
    <mergeCell ref="B515:B517"/>
    <mergeCell ref="A518:A559"/>
    <mergeCell ref="B520:B521"/>
    <mergeCell ref="B522:B523"/>
    <mergeCell ref="B524:B528"/>
    <mergeCell ref="B529:B533"/>
    <mergeCell ref="B534:B535"/>
    <mergeCell ref="B536:B539"/>
    <mergeCell ref="B540:B543"/>
    <mergeCell ref="A478:A517"/>
    <mergeCell ref="B480:B481"/>
    <mergeCell ref="B482:B483"/>
    <mergeCell ref="B484:B485"/>
    <mergeCell ref="B486:B488"/>
    <mergeCell ref="B489:B491"/>
    <mergeCell ref="B492:B496"/>
    <mergeCell ref="B497:B502"/>
    <mergeCell ref="B503:B504"/>
    <mergeCell ref="B307:B311"/>
    <mergeCell ref="B312:B316"/>
    <mergeCell ref="B317:B321"/>
    <mergeCell ref="B322:B329"/>
    <mergeCell ref="B330:B331"/>
    <mergeCell ref="B332:B334"/>
    <mergeCell ref="A460:A477"/>
    <mergeCell ref="B462:B463"/>
    <mergeCell ref="B464:B468"/>
    <mergeCell ref="B469:B472"/>
    <mergeCell ref="B473:B474"/>
    <mergeCell ref="B475:B477"/>
    <mergeCell ref="B381:B389"/>
    <mergeCell ref="A390:A459"/>
    <mergeCell ref="B392:B398"/>
    <mergeCell ref="B399:B408"/>
    <mergeCell ref="B409:B414"/>
    <mergeCell ref="B415:B420"/>
    <mergeCell ref="B421:B430"/>
    <mergeCell ref="B431:B440"/>
    <mergeCell ref="B441:B449"/>
    <mergeCell ref="B450:B459"/>
    <mergeCell ref="A305:A389"/>
    <mergeCell ref="B335:B342"/>
    <mergeCell ref="B156:B159"/>
    <mergeCell ref="B160:B161"/>
    <mergeCell ref="B162:B163"/>
    <mergeCell ref="B164:B167"/>
    <mergeCell ref="B193:B196"/>
    <mergeCell ref="A197:A304"/>
    <mergeCell ref="B199:B209"/>
    <mergeCell ref="B210:B214"/>
    <mergeCell ref="B215:B217"/>
    <mergeCell ref="B218:B222"/>
    <mergeCell ref="B223:B226"/>
    <mergeCell ref="B227:B248"/>
    <mergeCell ref="B249:B262"/>
    <mergeCell ref="B263:B275"/>
    <mergeCell ref="A154:A196"/>
    <mergeCell ref="B168:B170"/>
    <mergeCell ref="B171:B174"/>
    <mergeCell ref="B175:B181"/>
    <mergeCell ref="B182:B184"/>
    <mergeCell ref="B185:B189"/>
    <mergeCell ref="B190:B192"/>
    <mergeCell ref="B276:B282"/>
    <mergeCell ref="B283:B292"/>
    <mergeCell ref="B293:B304"/>
    <mergeCell ref="B129:B130"/>
    <mergeCell ref="B131:B132"/>
    <mergeCell ref="B133:B134"/>
    <mergeCell ref="B135:B136"/>
    <mergeCell ref="B137:B140"/>
    <mergeCell ref="B141:B142"/>
    <mergeCell ref="B143:B147"/>
    <mergeCell ref="B148:B151"/>
    <mergeCell ref="B152:B153"/>
    <mergeCell ref="B705:B727"/>
    <mergeCell ref="B106:B109"/>
    <mergeCell ref="A5:B5"/>
    <mergeCell ref="A6:A63"/>
    <mergeCell ref="B8:B25"/>
    <mergeCell ref="B26:B27"/>
    <mergeCell ref="B28:B34"/>
    <mergeCell ref="B35:B39"/>
    <mergeCell ref="B40:B50"/>
    <mergeCell ref="B51:B63"/>
    <mergeCell ref="A64:A103"/>
    <mergeCell ref="B66:B69"/>
    <mergeCell ref="B70:B72"/>
    <mergeCell ref="B73:B75"/>
    <mergeCell ref="B76:B85"/>
    <mergeCell ref="B86:B89"/>
    <mergeCell ref="B90:B94"/>
    <mergeCell ref="B95:B98"/>
    <mergeCell ref="B99:B103"/>
    <mergeCell ref="A104:A126"/>
    <mergeCell ref="B110:B112"/>
    <mergeCell ref="B113:B118"/>
    <mergeCell ref="B119:B126"/>
    <mergeCell ref="A127:A15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2019-04-12T03:45:30Z</dcterms:modified>
</cp:coreProperties>
</file>