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25" yWindow="75" windowWidth="20475" windowHeight="11055"/>
  </bookViews>
  <sheets>
    <sheet name="Sheet1" sheetId="1" r:id="rId1"/>
  </sheets>
  <definedNames>
    <definedName name="_xlnm._FilterDatabase" localSheetId="0" hidden="1">Sheet1!$A$112:$M$319</definedName>
  </definedNames>
  <calcPr calcId="145621"/>
</workbook>
</file>

<file path=xl/calcChain.xml><?xml version="1.0" encoding="utf-8"?>
<calcChain xmlns="http://schemas.openxmlformats.org/spreadsheetml/2006/main">
  <c r="G319" i="1" l="1"/>
  <c r="G318" i="1"/>
  <c r="G317" i="1"/>
  <c r="G316" i="1"/>
  <c r="G315" i="1"/>
  <c r="G314" i="1"/>
  <c r="G313" i="1"/>
  <c r="G312" i="1"/>
  <c r="G311" i="1"/>
  <c r="G310" i="1"/>
  <c r="I308" i="1"/>
  <c r="I307" i="1" s="1"/>
  <c r="H308" i="1"/>
  <c r="H307" i="1" s="1"/>
  <c r="G306" i="1"/>
  <c r="G305" i="1"/>
  <c r="G304" i="1"/>
  <c r="G303" i="1"/>
  <c r="G302" i="1"/>
  <c r="I301" i="1"/>
  <c r="I300" i="1" s="1"/>
  <c r="H301" i="1"/>
  <c r="H300" i="1" s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I284" i="1"/>
  <c r="I283" i="1" s="1"/>
  <c r="I282" i="1" s="1"/>
  <c r="H284" i="1"/>
  <c r="H283" i="1" s="1"/>
  <c r="H282" i="1" s="1"/>
  <c r="G281" i="1"/>
  <c r="G280" i="1"/>
  <c r="G279" i="1"/>
  <c r="G278" i="1"/>
  <c r="G277" i="1"/>
  <c r="G276" i="1"/>
  <c r="G275" i="1"/>
  <c r="G274" i="1"/>
  <c r="I273" i="1"/>
  <c r="I272" i="1" s="1"/>
  <c r="I271" i="1" s="1"/>
  <c r="H273" i="1"/>
  <c r="H272" i="1" s="1"/>
  <c r="H271" i="1" s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I256" i="1"/>
  <c r="I255" i="1" s="1"/>
  <c r="I254" i="1" s="1"/>
  <c r="H256" i="1"/>
  <c r="H255" i="1" s="1"/>
  <c r="H254" i="1" s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I239" i="1"/>
  <c r="I238" i="1" s="1"/>
  <c r="I237" i="1" s="1"/>
  <c r="H239" i="1"/>
  <c r="H238" i="1" s="1"/>
  <c r="H237" i="1" s="1"/>
  <c r="G236" i="1"/>
  <c r="G235" i="1"/>
  <c r="G234" i="1"/>
  <c r="G233" i="1"/>
  <c r="G232" i="1"/>
  <c r="G231" i="1"/>
  <c r="G230" i="1"/>
  <c r="G229" i="1"/>
  <c r="G228" i="1"/>
  <c r="G227" i="1"/>
  <c r="I226" i="1"/>
  <c r="I225" i="1" s="1"/>
  <c r="I224" i="1" s="1"/>
  <c r="H226" i="1"/>
  <c r="H225" i="1" s="1"/>
  <c r="H224" i="1" s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I204" i="1"/>
  <c r="I203" i="1" s="1"/>
  <c r="I202" i="1" s="1"/>
  <c r="H204" i="1"/>
  <c r="H203" i="1" s="1"/>
  <c r="H202" i="1" s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I186" i="1"/>
  <c r="I185" i="1" s="1"/>
  <c r="I184" i="1" s="1"/>
  <c r="H186" i="1"/>
  <c r="H185" i="1" s="1"/>
  <c r="H184" i="1" s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I168" i="1"/>
  <c r="I167" i="1" s="1"/>
  <c r="I166" i="1" s="1"/>
  <c r="H168" i="1"/>
  <c r="H167" i="1" s="1"/>
  <c r="H166" i="1" s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I148" i="1"/>
  <c r="I147" i="1" s="1"/>
  <c r="I146" i="1" s="1"/>
  <c r="H148" i="1"/>
  <c r="H147" i="1" s="1"/>
  <c r="H146" i="1" s="1"/>
  <c r="G145" i="1"/>
  <c r="G144" i="1"/>
  <c r="G143" i="1"/>
  <c r="G142" i="1"/>
  <c r="G141" i="1"/>
  <c r="G140" i="1"/>
  <c r="G139" i="1"/>
  <c r="I138" i="1"/>
  <c r="I137" i="1" s="1"/>
  <c r="H138" i="1"/>
  <c r="H137" i="1" s="1"/>
  <c r="G136" i="1"/>
  <c r="G135" i="1"/>
  <c r="G134" i="1"/>
  <c r="G133" i="1"/>
  <c r="G132" i="1"/>
  <c r="G131" i="1"/>
  <c r="G130" i="1"/>
  <c r="G129" i="1"/>
  <c r="I128" i="1"/>
  <c r="I127" i="1" s="1"/>
  <c r="H128" i="1"/>
  <c r="H127" i="1" s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I111" i="1"/>
  <c r="I110" i="1" s="1"/>
  <c r="I109" i="1" s="1"/>
  <c r="H111" i="1"/>
  <c r="H110" i="1" s="1"/>
  <c r="H109" i="1" s="1"/>
  <c r="G103" i="1"/>
  <c r="I90" i="1"/>
  <c r="G90" i="1"/>
  <c r="G82" i="1"/>
  <c r="I53" i="1"/>
  <c r="I48" i="1"/>
  <c r="I44" i="1"/>
  <c r="I41" i="1"/>
  <c r="I38" i="1"/>
  <c r="I35" i="1"/>
  <c r="I32" i="1"/>
  <c r="I29" i="1"/>
  <c r="I26" i="1"/>
  <c r="I23" i="1"/>
  <c r="I20" i="1"/>
  <c r="I17" i="1"/>
  <c r="I14" i="1"/>
  <c r="I11" i="1"/>
  <c r="I8" i="1"/>
  <c r="H7" i="1"/>
  <c r="H6" i="1" s="1"/>
  <c r="G7" i="1"/>
  <c r="G138" i="1" l="1"/>
  <c r="G137" i="1" s="1"/>
  <c r="G186" i="1"/>
  <c r="G185" i="1" s="1"/>
  <c r="G184" i="1" s="1"/>
  <c r="G128" i="1"/>
  <c r="G148" i="1"/>
  <c r="G147" i="1" s="1"/>
  <c r="G146" i="1" s="1"/>
  <c r="G284" i="1"/>
  <c r="G283" i="1" s="1"/>
  <c r="G282" i="1" s="1"/>
  <c r="G308" i="1"/>
  <c r="G307" i="1" s="1"/>
  <c r="G226" i="1"/>
  <c r="G225" i="1" s="1"/>
  <c r="G224" i="1" s="1"/>
  <c r="G239" i="1"/>
  <c r="G238" i="1" s="1"/>
  <c r="G237" i="1" s="1"/>
  <c r="G256" i="1"/>
  <c r="G255" i="1" s="1"/>
  <c r="G254" i="1" s="1"/>
  <c r="G168" i="1"/>
  <c r="G167" i="1" s="1"/>
  <c r="G166" i="1" s="1"/>
  <c r="G127" i="1"/>
  <c r="G77" i="1"/>
  <c r="G6" i="1" s="1"/>
  <c r="G111" i="1"/>
  <c r="G110" i="1" s="1"/>
  <c r="G109" i="1" s="1"/>
  <c r="I108" i="1"/>
  <c r="G301" i="1"/>
  <c r="G300" i="1" s="1"/>
  <c r="I7" i="1"/>
  <c r="I6" i="1" s="1"/>
  <c r="G204" i="1"/>
  <c r="G203" i="1" s="1"/>
  <c r="G202" i="1" s="1"/>
  <c r="G273" i="1"/>
  <c r="G272" i="1" s="1"/>
  <c r="G271" i="1" s="1"/>
  <c r="H108" i="1"/>
  <c r="H5" i="1" s="1"/>
  <c r="I5" i="1" l="1"/>
  <c r="G108" i="1"/>
  <c r="G5" i="1" s="1"/>
</calcChain>
</file>

<file path=xl/sharedStrings.xml><?xml version="1.0" encoding="utf-8"?>
<sst xmlns="http://schemas.openxmlformats.org/spreadsheetml/2006/main" count="1083" uniqueCount="450">
  <si>
    <t>附件：</t>
    <phoneticPr fontId="4" type="noConversion"/>
  </si>
  <si>
    <t>追加下达2018年国家助学贷款奖补中央资金分配表</t>
    <phoneticPr fontId="4" type="noConversion"/>
  </si>
  <si>
    <t>单位：万元</t>
    <phoneticPr fontId="4" type="noConversion"/>
  </si>
  <si>
    <t>单位</t>
  </si>
  <si>
    <t>功能科目</t>
    <phoneticPr fontId="4" type="noConversion"/>
  </si>
  <si>
    <t>奖补金额小计</t>
    <phoneticPr fontId="4" type="noConversion"/>
  </si>
  <si>
    <t>生源地贷款奖补</t>
    <phoneticPr fontId="4" type="noConversion"/>
  </si>
  <si>
    <t>高校贷款奖补</t>
    <phoneticPr fontId="4" type="noConversion"/>
  </si>
  <si>
    <t>总计</t>
  </si>
  <si>
    <t>省本级合计</t>
  </si>
  <si>
    <t>省教育厅</t>
  </si>
  <si>
    <t>小计</t>
  </si>
  <si>
    <t>小计</t>
    <phoneticPr fontId="4" type="noConversion"/>
  </si>
  <si>
    <t>湘潭大学</t>
  </si>
  <si>
    <t>湘潭大学兴湘学院</t>
    <phoneticPr fontId="4" type="noConversion"/>
  </si>
  <si>
    <t>吉首大学</t>
  </si>
  <si>
    <t>吉首大学张家界学院</t>
    <phoneticPr fontId="4" type="noConversion"/>
  </si>
  <si>
    <t>湖南科技大学</t>
    <phoneticPr fontId="4" type="noConversion"/>
  </si>
  <si>
    <t>湖南科技大学潇湘学院</t>
    <phoneticPr fontId="4" type="noConversion"/>
  </si>
  <si>
    <t>长沙理工大学</t>
    <phoneticPr fontId="4" type="noConversion"/>
  </si>
  <si>
    <t>长沙理工大学城南学院</t>
    <phoneticPr fontId="4" type="noConversion"/>
  </si>
  <si>
    <t>湖南农业大学</t>
  </si>
  <si>
    <t>湖南农业大学东方科技学院</t>
    <phoneticPr fontId="4" type="noConversion"/>
  </si>
  <si>
    <t>中南林业科技大学</t>
  </si>
  <si>
    <t>中南林业科技大学涉外学院</t>
    <phoneticPr fontId="4" type="noConversion"/>
  </si>
  <si>
    <t>湖南中医药大学</t>
  </si>
  <si>
    <t>湖南中医药大学湘杏学院</t>
    <phoneticPr fontId="4" type="noConversion"/>
  </si>
  <si>
    <t>湖南师范大学</t>
  </si>
  <si>
    <t>湖南师范大学树达学院</t>
    <phoneticPr fontId="4" type="noConversion"/>
  </si>
  <si>
    <t>南华大学</t>
  </si>
  <si>
    <t>南华大学船山学院</t>
    <phoneticPr fontId="4" type="noConversion"/>
  </si>
  <si>
    <t>湖南工业大学</t>
  </si>
  <si>
    <t>湖南工业大学科技学院</t>
    <phoneticPr fontId="4" type="noConversion"/>
  </si>
  <si>
    <t>湖南商学院</t>
  </si>
  <si>
    <t>湖南商学院北津学院</t>
    <phoneticPr fontId="4" type="noConversion"/>
  </si>
  <si>
    <t>湖南工程学院</t>
  </si>
  <si>
    <t>湖南工程学院应用技术学院</t>
    <phoneticPr fontId="4" type="noConversion"/>
  </si>
  <si>
    <t>湖南理工学院</t>
  </si>
  <si>
    <t>湖南理工学院南湖学院</t>
    <phoneticPr fontId="4" type="noConversion"/>
  </si>
  <si>
    <t>湘南学院</t>
  </si>
  <si>
    <t>衡阳师范学院</t>
  </si>
  <si>
    <t>衡阳师范学院南岳学院</t>
    <phoneticPr fontId="4" type="noConversion"/>
  </si>
  <si>
    <t>邵阳学院</t>
  </si>
  <si>
    <t>怀化学院</t>
  </si>
  <si>
    <t>湖南文理学院</t>
  </si>
  <si>
    <t>湖南文理学院芙蓉学院</t>
    <phoneticPr fontId="4" type="noConversion"/>
  </si>
  <si>
    <t>湖南科技学院</t>
    <phoneticPr fontId="4" type="noConversion"/>
  </si>
  <si>
    <t>湖南人文科技学院</t>
  </si>
  <si>
    <t>湖南第一师范学院</t>
    <phoneticPr fontId="4" type="noConversion"/>
  </si>
  <si>
    <t>湖南城市学院</t>
  </si>
  <si>
    <t>长沙民政职业技术学院</t>
    <phoneticPr fontId="4" type="noConversion"/>
  </si>
  <si>
    <t>湖南工学院</t>
    <phoneticPr fontId="4" type="noConversion"/>
  </si>
  <si>
    <t>湖南财政经济学院</t>
    <phoneticPr fontId="4" type="noConversion"/>
  </si>
  <si>
    <t>湖南女子学院</t>
    <phoneticPr fontId="4" type="noConversion"/>
  </si>
  <si>
    <t>长沙师范学院</t>
    <phoneticPr fontId="4" type="noConversion"/>
  </si>
  <si>
    <t>湖南科技职业学院</t>
  </si>
  <si>
    <t>湖南铁道职业技术学院</t>
    <phoneticPr fontId="4" type="noConversion"/>
  </si>
  <si>
    <t>湖南环境生物职业技术学院</t>
  </si>
  <si>
    <t>湖南大众传媒职业技术学院</t>
    <phoneticPr fontId="4" type="noConversion"/>
  </si>
  <si>
    <t>湖南省广播电视大学（湖南网络工程职业学院）</t>
    <phoneticPr fontId="4" type="noConversion"/>
  </si>
  <si>
    <t>湖南工业职业技术学院</t>
  </si>
  <si>
    <t>湖南医药学院</t>
    <phoneticPr fontId="4" type="noConversion"/>
  </si>
  <si>
    <t>湖南工艺美术职业学院</t>
    <phoneticPr fontId="4" type="noConversion"/>
  </si>
  <si>
    <t>湖南机电职业技术学院</t>
    <phoneticPr fontId="4" type="noConversion"/>
  </si>
  <si>
    <t>湖南化工职业技术学院</t>
  </si>
  <si>
    <t>湖南石油化工职业技术学院</t>
    <phoneticPr fontId="4" type="noConversion"/>
  </si>
  <si>
    <t>湖南国防工业职业技术学院</t>
    <phoneticPr fontId="4" type="noConversion"/>
  </si>
  <si>
    <t xml:space="preserve">      其他部门行业小计</t>
    <phoneticPr fontId="4" type="noConversion"/>
  </si>
  <si>
    <t>省安监局</t>
    <phoneticPr fontId="4" type="noConversion"/>
  </si>
  <si>
    <t>湖南安全技术职业学院</t>
  </si>
  <si>
    <t>省地勘局</t>
    <phoneticPr fontId="4" type="noConversion"/>
  </si>
  <si>
    <t>湖南工程职业技术学院</t>
  </si>
  <si>
    <t>省公安厅</t>
    <phoneticPr fontId="4" type="noConversion"/>
  </si>
  <si>
    <t>湖南警察学院</t>
    <phoneticPr fontId="4" type="noConversion"/>
  </si>
  <si>
    <t>省供销社</t>
    <phoneticPr fontId="4" type="noConversion"/>
  </si>
  <si>
    <t>湖南商务职业技术学院</t>
  </si>
  <si>
    <t>省经信委</t>
    <phoneticPr fontId="4" type="noConversion"/>
  </si>
  <si>
    <t>张家界航空工业职业技术学院</t>
  </si>
  <si>
    <t>湖南电气职业技术学院</t>
  </si>
  <si>
    <t>省环保厅</t>
    <phoneticPr fontId="4" type="noConversion"/>
  </si>
  <si>
    <t>长沙环境保护职业技术学院</t>
  </si>
  <si>
    <t>省建工集团</t>
    <phoneticPr fontId="4" type="noConversion"/>
  </si>
  <si>
    <t>湖南城建职业技术学院</t>
  </si>
  <si>
    <t>省交通厅</t>
    <phoneticPr fontId="4" type="noConversion"/>
  </si>
  <si>
    <t>湖南交通职业技术学院</t>
  </si>
  <si>
    <t>省发改委</t>
    <phoneticPr fontId="4" type="noConversion"/>
  </si>
  <si>
    <t>湖南理工职业技术学院</t>
  </si>
  <si>
    <t>省农业厅</t>
    <phoneticPr fontId="4" type="noConversion"/>
  </si>
  <si>
    <t>湖南生物机电职业技术学院</t>
    <phoneticPr fontId="4" type="noConversion"/>
  </si>
  <si>
    <t>省商务厅</t>
    <phoneticPr fontId="4" type="noConversion"/>
  </si>
  <si>
    <t>湖南外贸职业学院</t>
    <phoneticPr fontId="4" type="noConversion"/>
  </si>
  <si>
    <t>湖南现代物流职业技术学院</t>
  </si>
  <si>
    <t>省水利厅</t>
    <phoneticPr fontId="4" type="noConversion"/>
  </si>
  <si>
    <t>湖南水利水电职业技术学院</t>
  </si>
  <si>
    <t>省司法厅</t>
    <phoneticPr fontId="4" type="noConversion"/>
  </si>
  <si>
    <t>湖南司法警官职业学院</t>
  </si>
  <si>
    <t>省体育局</t>
    <phoneticPr fontId="4" type="noConversion"/>
  </si>
  <si>
    <t>湖南体育职业学院</t>
  </si>
  <si>
    <t>省卫生厅</t>
    <phoneticPr fontId="4" type="noConversion"/>
  </si>
  <si>
    <t>湖南中医药高等专科学校</t>
  </si>
  <si>
    <t>省文化厅</t>
    <phoneticPr fontId="4" type="noConversion"/>
  </si>
  <si>
    <t>湖南艺术职业学院</t>
  </si>
  <si>
    <t>省人社厅</t>
    <phoneticPr fontId="4" type="noConversion"/>
  </si>
  <si>
    <t>湖南劳动人事职业学院</t>
    <phoneticPr fontId="4" type="noConversion"/>
  </si>
  <si>
    <t>省食品药品管理局</t>
    <phoneticPr fontId="4" type="noConversion"/>
  </si>
  <si>
    <t>湖南食品药品职业学院</t>
    <phoneticPr fontId="4" type="noConversion"/>
  </si>
  <si>
    <t>省有色金属管理局</t>
    <phoneticPr fontId="4" type="noConversion"/>
  </si>
  <si>
    <t>湖南有色金属职业技术学院</t>
    <phoneticPr fontId="4" type="noConversion"/>
  </si>
  <si>
    <t>长沙电力职业技术学院</t>
    <phoneticPr fontId="4" type="noConversion"/>
  </si>
  <si>
    <t>湖南邮电职业技术学院</t>
    <phoneticPr fontId="4" type="noConversion"/>
  </si>
  <si>
    <t>实拨单位</t>
    <phoneticPr fontId="4" type="noConversion"/>
  </si>
  <si>
    <t>市州合计</t>
  </si>
  <si>
    <t>长沙市</t>
  </si>
  <si>
    <t>市本级及所辖区小计</t>
    <phoneticPr fontId="4" type="noConversion"/>
  </si>
  <si>
    <t>长沙市学生资助管理中心</t>
  </si>
  <si>
    <t>望城区</t>
    <phoneticPr fontId="4" type="noConversion"/>
  </si>
  <si>
    <t>长沙市望城区学生资助管理中心</t>
  </si>
  <si>
    <t>长沙县</t>
  </si>
  <si>
    <t>长沙县学生资助管理中心</t>
  </si>
  <si>
    <t>浏阳市学生资助管理中心</t>
  </si>
  <si>
    <t>宁乡县学生资助管理中心</t>
  </si>
  <si>
    <t>株洲市</t>
  </si>
  <si>
    <t>株洲市本级</t>
    <phoneticPr fontId="4" type="noConversion"/>
  </si>
  <si>
    <t>株洲市学生资助管理中心</t>
  </si>
  <si>
    <t>湖南汽车工程职业学院</t>
    <phoneticPr fontId="4" type="noConversion"/>
  </si>
  <si>
    <t>湖南铁路科技职业技术学院</t>
    <phoneticPr fontId="4" type="noConversion"/>
  </si>
  <si>
    <t xml:space="preserve">  茶陵县</t>
    <phoneticPr fontId="4" type="noConversion"/>
  </si>
  <si>
    <t>茶陵县学生资助管理中心</t>
  </si>
  <si>
    <t xml:space="preserve">  醴陵市</t>
    <phoneticPr fontId="4" type="noConversion"/>
  </si>
  <si>
    <t>醴陵市学生资助管理中心</t>
  </si>
  <si>
    <t xml:space="preserve">  炎陵县</t>
    <phoneticPr fontId="11" type="noConversion"/>
  </si>
  <si>
    <t>炎陵县学生资助管理中心</t>
  </si>
  <si>
    <t xml:space="preserve">  攸县</t>
    <phoneticPr fontId="11" type="noConversion"/>
  </si>
  <si>
    <t>攸县学生资助管理中心</t>
  </si>
  <si>
    <t xml:space="preserve">  株洲县</t>
    <phoneticPr fontId="11" type="noConversion"/>
  </si>
  <si>
    <t>湘潭市</t>
  </si>
  <si>
    <t>湘潭市本级</t>
    <phoneticPr fontId="4" type="noConversion"/>
  </si>
  <si>
    <t>湘潭市学生资助管理中心</t>
  </si>
  <si>
    <t>湘潭医卫职业技术学院</t>
    <phoneticPr fontId="4" type="noConversion"/>
  </si>
  <si>
    <t>湖南软件职业学院</t>
    <phoneticPr fontId="4" type="noConversion"/>
  </si>
  <si>
    <t>湖南吉利汽车职业技术学院</t>
    <phoneticPr fontId="4" type="noConversion"/>
  </si>
  <si>
    <t xml:space="preserve">  韶山市</t>
    <phoneticPr fontId="11" type="noConversion"/>
  </si>
  <si>
    <t>韶山市学生资助管理中心</t>
  </si>
  <si>
    <t xml:space="preserve">  湘潭县</t>
    <phoneticPr fontId="11" type="noConversion"/>
  </si>
  <si>
    <t>湘潭县学生资助管理中心</t>
  </si>
  <si>
    <t xml:space="preserve">  湘乡市</t>
    <phoneticPr fontId="11" type="noConversion"/>
  </si>
  <si>
    <t>湘乡市学生资助管理中心</t>
  </si>
  <si>
    <t>衡阳市</t>
  </si>
  <si>
    <t>衡阳市本级</t>
    <phoneticPr fontId="4" type="noConversion"/>
  </si>
  <si>
    <t>衡阳市学生资助管理中心</t>
  </si>
  <si>
    <t>湖南财经工业职业技术学院</t>
    <phoneticPr fontId="4" type="noConversion"/>
  </si>
  <si>
    <t>湖南高速铁路职业技术学院</t>
    <phoneticPr fontId="4" type="noConversion"/>
  </si>
  <si>
    <t>湖南交通工程学院</t>
    <phoneticPr fontId="4" type="noConversion"/>
  </si>
  <si>
    <t>湖南工商职业学院</t>
    <phoneticPr fontId="4" type="noConversion"/>
  </si>
  <si>
    <t>石鼓区</t>
  </si>
  <si>
    <t>衡阳市石鼓区学生资助管理中心</t>
  </si>
  <si>
    <t>雁峰区</t>
  </si>
  <si>
    <t>衡阳市雁峰区学生资助管理中心</t>
  </si>
  <si>
    <t>蒸湘区</t>
  </si>
  <si>
    <t>衡阳市蒸湘区学生资助管理中心</t>
  </si>
  <si>
    <t>珠晖区</t>
  </si>
  <si>
    <t>衡阳市珠晖区学生资助管理中心</t>
  </si>
  <si>
    <t>南岳区</t>
  </si>
  <si>
    <t>衡阳市南岳区学生资助管理中心</t>
  </si>
  <si>
    <t xml:space="preserve">  常宁市</t>
    <phoneticPr fontId="11" type="noConversion"/>
  </si>
  <si>
    <t>常宁市学生资助管理中心</t>
  </si>
  <si>
    <t xml:space="preserve">  衡东县</t>
    <phoneticPr fontId="11" type="noConversion"/>
  </si>
  <si>
    <t>衡东县学生资助管理中心</t>
  </si>
  <si>
    <t xml:space="preserve">  衡南县</t>
    <phoneticPr fontId="11" type="noConversion"/>
  </si>
  <si>
    <t>衡南县学生资助管理中心</t>
  </si>
  <si>
    <t xml:space="preserve">  衡山县</t>
    <phoneticPr fontId="11" type="noConversion"/>
  </si>
  <si>
    <t>衡山县学生资助管理中心</t>
  </si>
  <si>
    <t xml:space="preserve">  衡阳县</t>
    <phoneticPr fontId="11" type="noConversion"/>
  </si>
  <si>
    <t>衡阳县学生资助管理中心</t>
  </si>
  <si>
    <t xml:space="preserve">  耒阳市</t>
    <phoneticPr fontId="11" type="noConversion"/>
  </si>
  <si>
    <t>耒阳市学生资助管理中心</t>
  </si>
  <si>
    <t xml:space="preserve">  祁东县</t>
    <phoneticPr fontId="11" type="noConversion"/>
  </si>
  <si>
    <t>祁东县学生资助管理中心</t>
  </si>
  <si>
    <t>邵阳市</t>
  </si>
  <si>
    <t>邵阳市本级</t>
    <phoneticPr fontId="4" type="noConversion"/>
  </si>
  <si>
    <t>邵阳市学生资助管理中心</t>
    <phoneticPr fontId="11" type="noConversion"/>
  </si>
  <si>
    <t>邵阳职业技术学院</t>
    <phoneticPr fontId="4" type="noConversion"/>
  </si>
  <si>
    <t>湘中幼儿师范高等专科学校</t>
    <phoneticPr fontId="11" type="noConversion"/>
  </si>
  <si>
    <t>双清区</t>
  </si>
  <si>
    <t>邵阳市双清区学生资助管理中心</t>
  </si>
  <si>
    <t>北塔区</t>
  </si>
  <si>
    <t>邵阳市北塔区学生资助管理中心</t>
  </si>
  <si>
    <t>大祥区</t>
  </si>
  <si>
    <t>邵阳市大祥区学生资助管理中心</t>
  </si>
  <si>
    <t>城步苗族自治县学生资助管理中心</t>
  </si>
  <si>
    <t xml:space="preserve">  洞口县</t>
    <phoneticPr fontId="11" type="noConversion"/>
  </si>
  <si>
    <t>洞口县学生资助管理中心</t>
  </si>
  <si>
    <t xml:space="preserve">  隆回县</t>
    <phoneticPr fontId="11" type="noConversion"/>
  </si>
  <si>
    <t>隆回县学生资助管理中心</t>
  </si>
  <si>
    <t xml:space="preserve">  邵东县</t>
    <phoneticPr fontId="11" type="noConversion"/>
  </si>
  <si>
    <t>邵东县学生资助管理中心</t>
  </si>
  <si>
    <t xml:space="preserve">  邵阳县</t>
    <phoneticPr fontId="11" type="noConversion"/>
  </si>
  <si>
    <t>邵阳县学生资助管理中心</t>
  </si>
  <si>
    <t xml:space="preserve">  绥宁县</t>
    <phoneticPr fontId="11" type="noConversion"/>
  </si>
  <si>
    <t>绥宁县学生资助管理中心</t>
  </si>
  <si>
    <t xml:space="preserve">  武冈市</t>
    <phoneticPr fontId="11" type="noConversion"/>
  </si>
  <si>
    <t>武冈市学生资助管理中心</t>
  </si>
  <si>
    <t xml:space="preserve">  新宁县</t>
    <phoneticPr fontId="11" type="noConversion"/>
  </si>
  <si>
    <t>新宁县学生资助管理中心</t>
  </si>
  <si>
    <t xml:space="preserve">  新邵县</t>
    <phoneticPr fontId="11" type="noConversion"/>
  </si>
  <si>
    <t>新邵县学生资助管理中心</t>
  </si>
  <si>
    <t>岳阳市</t>
  </si>
  <si>
    <t>岳阳市本级</t>
    <phoneticPr fontId="4" type="noConversion"/>
  </si>
  <si>
    <t>岳阳市学生资助管理中心</t>
    <phoneticPr fontId="11" type="noConversion"/>
  </si>
  <si>
    <t>岳阳职业技术学院</t>
    <phoneticPr fontId="4" type="noConversion"/>
  </si>
  <si>
    <t>湖南民族职业学院</t>
    <phoneticPr fontId="4" type="noConversion"/>
  </si>
  <si>
    <t>云溪区</t>
    <phoneticPr fontId="4" type="noConversion"/>
  </si>
  <si>
    <t>岳阳市云溪区学生资助管理中心</t>
    <phoneticPr fontId="11" type="noConversion"/>
  </si>
  <si>
    <t>君山区</t>
  </si>
  <si>
    <t>岳阳市君山区学生资助管理中心</t>
    <phoneticPr fontId="11" type="noConversion"/>
  </si>
  <si>
    <t>岳阳楼区</t>
    <phoneticPr fontId="4" type="noConversion"/>
  </si>
  <si>
    <t>岳阳市岳阳楼区学生资助管理中心</t>
  </si>
  <si>
    <t>南湖风景区</t>
  </si>
  <si>
    <t>岳阳市南湖新区学生资助管理中心</t>
  </si>
  <si>
    <t>岳阳市经济技术开发区</t>
    <phoneticPr fontId="4" type="noConversion"/>
  </si>
  <si>
    <t>岳阳市经济技术开发区学生资助管理中心</t>
  </si>
  <si>
    <t>屈原管理区</t>
  </si>
  <si>
    <t>岳阳市屈原管理区学生资助管理中心</t>
  </si>
  <si>
    <t xml:space="preserve">  华容县</t>
    <phoneticPr fontId="11" type="noConversion"/>
  </si>
  <si>
    <t>华容县学生资助管理中心</t>
  </si>
  <si>
    <t xml:space="preserve">  临湘市</t>
    <phoneticPr fontId="11" type="noConversion"/>
  </si>
  <si>
    <t>临湘市学生资助管理中心</t>
  </si>
  <si>
    <t xml:space="preserve">  汨罗市</t>
    <phoneticPr fontId="11" type="noConversion"/>
  </si>
  <si>
    <t>汨罗市学生资助管理中心</t>
  </si>
  <si>
    <t xml:space="preserve">  平江县</t>
    <phoneticPr fontId="11" type="noConversion"/>
  </si>
  <si>
    <t>平江县学生资助管理中心</t>
  </si>
  <si>
    <t xml:space="preserve">  湘阴县</t>
    <phoneticPr fontId="11" type="noConversion"/>
  </si>
  <si>
    <t>湘阴县学生资助管理中心</t>
  </si>
  <si>
    <t xml:space="preserve">  岳阳县</t>
    <phoneticPr fontId="11" type="noConversion"/>
  </si>
  <si>
    <t>岳阳县学生资助管理中心</t>
  </si>
  <si>
    <t>常德市</t>
  </si>
  <si>
    <t>常德市学生资助管理中心</t>
    <phoneticPr fontId="11" type="noConversion"/>
  </si>
  <si>
    <t>常德职业技术学院</t>
    <phoneticPr fontId="4" type="noConversion"/>
  </si>
  <si>
    <t>湖南应用技术学院</t>
    <phoneticPr fontId="4" type="noConversion"/>
  </si>
  <si>
    <t>湖南高尔夫旅游职业学院</t>
    <phoneticPr fontId="4" type="noConversion"/>
  </si>
  <si>
    <t>湖南幼儿师范高等专科学校</t>
    <phoneticPr fontId="4" type="noConversion"/>
  </si>
  <si>
    <t>鼎城区</t>
  </si>
  <si>
    <t>常德市鼎城区学生资助管理中心</t>
  </si>
  <si>
    <t>常德市经济技术开发区</t>
  </si>
  <si>
    <t>常德市经济技术开发区学生资助管理中心</t>
  </si>
  <si>
    <t>武陵区</t>
    <phoneticPr fontId="4" type="noConversion"/>
  </si>
  <si>
    <t>常德市武陵区学生资助管理中心</t>
  </si>
  <si>
    <t>桃花源旅游管理区</t>
  </si>
  <si>
    <t>常德市桃花源旅游管理区学生资助管理中心</t>
  </si>
  <si>
    <t>柳叶湖旅游度假区</t>
    <phoneticPr fontId="4" type="noConversion"/>
  </si>
  <si>
    <t>常德市柳叶湖旅游度假区学生资助管理中心</t>
  </si>
  <si>
    <t>西洞庭管理区</t>
  </si>
  <si>
    <t>常德市西洞庭管理区学生资助管理中心</t>
  </si>
  <si>
    <t>西湖管理区</t>
  </si>
  <si>
    <t>常德市西湖管理区学生资助管理中心</t>
  </si>
  <si>
    <t xml:space="preserve">  安乡县</t>
    <phoneticPr fontId="11" type="noConversion"/>
  </si>
  <si>
    <t>安乡县学生资助管理中心</t>
  </si>
  <si>
    <t xml:space="preserve">  汉寿县</t>
    <phoneticPr fontId="11" type="noConversion"/>
  </si>
  <si>
    <t>汉寿县学生资助管理中心</t>
  </si>
  <si>
    <t xml:space="preserve">  津市市</t>
    <phoneticPr fontId="4" type="noConversion"/>
  </si>
  <si>
    <t>津市市学生资助管理中心</t>
  </si>
  <si>
    <t xml:space="preserve">  澧县</t>
    <phoneticPr fontId="11" type="noConversion"/>
  </si>
  <si>
    <t>澧县学生资助管理中心</t>
  </si>
  <si>
    <t xml:space="preserve">  临澧县</t>
    <phoneticPr fontId="11" type="noConversion"/>
  </si>
  <si>
    <t>临澧县学生资助管理中心</t>
  </si>
  <si>
    <t xml:space="preserve">  石门县</t>
    <phoneticPr fontId="11" type="noConversion"/>
  </si>
  <si>
    <t>石门县学生资助管理中心</t>
  </si>
  <si>
    <t xml:space="preserve">  桃源县</t>
    <phoneticPr fontId="11" type="noConversion"/>
  </si>
  <si>
    <t>桃源县学生资助管理中心</t>
  </si>
  <si>
    <t>益阳市</t>
  </si>
  <si>
    <t>益阳市本级</t>
    <phoneticPr fontId="4" type="noConversion"/>
  </si>
  <si>
    <t>益阳市学生资助管理中心</t>
    <phoneticPr fontId="11" type="noConversion"/>
  </si>
  <si>
    <t>益阳职业技术学院</t>
    <phoneticPr fontId="4" type="noConversion"/>
  </si>
  <si>
    <t>益阳医学高等专科学校</t>
    <phoneticPr fontId="4" type="noConversion"/>
  </si>
  <si>
    <t>资阳区</t>
  </si>
  <si>
    <t>益阳市资阳区学生资助管理中心</t>
  </si>
  <si>
    <t>赫山区</t>
  </si>
  <si>
    <t>益阳市赫山区学生资助管理中心</t>
  </si>
  <si>
    <t>大通湖区</t>
    <phoneticPr fontId="4" type="noConversion"/>
  </si>
  <si>
    <t>益阳市大通湖区学生资助管理中心</t>
  </si>
  <si>
    <t xml:space="preserve">  安化县</t>
    <phoneticPr fontId="11" type="noConversion"/>
  </si>
  <si>
    <t>安化县学生资助管理中心</t>
  </si>
  <si>
    <t xml:space="preserve">  南县</t>
    <phoneticPr fontId="11" type="noConversion"/>
  </si>
  <si>
    <t>南县学生资助管理中心</t>
  </si>
  <si>
    <t xml:space="preserve">  桃江县</t>
    <phoneticPr fontId="11" type="noConversion"/>
  </si>
  <si>
    <t>桃江县学生资助管理中心</t>
  </si>
  <si>
    <t xml:space="preserve">  沅江市</t>
    <phoneticPr fontId="11" type="noConversion"/>
  </si>
  <si>
    <t>沅江市学生资助管理中心</t>
  </si>
  <si>
    <t>永州市</t>
  </si>
  <si>
    <t>永州市本级</t>
    <phoneticPr fontId="4" type="noConversion"/>
  </si>
  <si>
    <t>永州市学生资助管理中心</t>
    <phoneticPr fontId="11" type="noConversion"/>
  </si>
  <si>
    <t>永州职业技术学院</t>
    <phoneticPr fontId="4" type="noConversion"/>
  </si>
  <si>
    <t>湖南九嶷职业技术学院</t>
    <phoneticPr fontId="4" type="noConversion"/>
  </si>
  <si>
    <t>冷水滩区</t>
    <phoneticPr fontId="4" type="noConversion"/>
  </si>
  <si>
    <t>永州市冷水滩区学生资助管理中心</t>
  </si>
  <si>
    <t>零陵区</t>
  </si>
  <si>
    <t>永州市零陵区学生资助管理中心</t>
  </si>
  <si>
    <t xml:space="preserve">  道县</t>
    <phoneticPr fontId="11" type="noConversion"/>
  </si>
  <si>
    <t>道县学生资助管理中心</t>
  </si>
  <si>
    <t xml:space="preserve">  东安县</t>
    <phoneticPr fontId="11" type="noConversion"/>
  </si>
  <si>
    <t>东安县学生资助管理中心</t>
  </si>
  <si>
    <t>江华瑶族自治县学生资助管理中心</t>
  </si>
  <si>
    <t xml:space="preserve">  江永县</t>
    <phoneticPr fontId="11" type="noConversion"/>
  </si>
  <si>
    <t>江永县学生资助管理中心</t>
  </si>
  <si>
    <t xml:space="preserve">  蓝山县</t>
    <phoneticPr fontId="11" type="noConversion"/>
  </si>
  <si>
    <t>蓝山县学生资助管理中心</t>
  </si>
  <si>
    <t xml:space="preserve">  宁远县</t>
    <phoneticPr fontId="11" type="noConversion"/>
  </si>
  <si>
    <t>宁远县学生资助管理中心</t>
  </si>
  <si>
    <t xml:space="preserve">  祁阳县</t>
    <phoneticPr fontId="11" type="noConversion"/>
  </si>
  <si>
    <t>祁阳县学生资助管理中心</t>
  </si>
  <si>
    <t xml:space="preserve">  双牌县</t>
    <phoneticPr fontId="11" type="noConversion"/>
  </si>
  <si>
    <t>双牌县学生资助管理中心</t>
  </si>
  <si>
    <t xml:space="preserve">  新田县</t>
    <phoneticPr fontId="11" type="noConversion"/>
  </si>
  <si>
    <t>新田县学生资助管理中心</t>
  </si>
  <si>
    <t>郴州市</t>
  </si>
  <si>
    <t>郴州市本级</t>
    <phoneticPr fontId="4" type="noConversion"/>
  </si>
  <si>
    <t>郴州市学生资助管理中心</t>
    <phoneticPr fontId="11" type="noConversion"/>
  </si>
  <si>
    <t>郴州职业技术学院</t>
  </si>
  <si>
    <t>湘南幼儿师范高等专科学校</t>
    <phoneticPr fontId="4" type="noConversion"/>
  </si>
  <si>
    <t>北湖区</t>
  </si>
  <si>
    <t>郴州市北湖区学生资助管理中心</t>
  </si>
  <si>
    <t>苏仙区</t>
  </si>
  <si>
    <t>郴州市苏仙区学生资助管理中心</t>
  </si>
  <si>
    <t xml:space="preserve">  安仁县</t>
    <phoneticPr fontId="11" type="noConversion"/>
  </si>
  <si>
    <t>安仁县学生资助管理中心</t>
  </si>
  <si>
    <t xml:space="preserve">  桂东县</t>
    <phoneticPr fontId="11" type="noConversion"/>
  </si>
  <si>
    <t>桂东县学生资助管理中心</t>
  </si>
  <si>
    <t xml:space="preserve">  桂阳县</t>
    <phoneticPr fontId="11" type="noConversion"/>
  </si>
  <si>
    <t>桂阳县学生资助管理中心</t>
  </si>
  <si>
    <t xml:space="preserve">  嘉禾县</t>
    <phoneticPr fontId="11" type="noConversion"/>
  </si>
  <si>
    <t>嘉禾县学生资助管理中心</t>
  </si>
  <si>
    <t xml:space="preserve">  临武县</t>
    <phoneticPr fontId="11" type="noConversion"/>
  </si>
  <si>
    <t>临武县学生资助管理中心</t>
  </si>
  <si>
    <t xml:space="preserve">  汝城县</t>
    <phoneticPr fontId="11" type="noConversion"/>
  </si>
  <si>
    <t>汝城县学生资助管理中心</t>
  </si>
  <si>
    <t xml:space="preserve">  宜章县</t>
    <phoneticPr fontId="11" type="noConversion"/>
  </si>
  <si>
    <t>宜章县学生资助管理中心</t>
  </si>
  <si>
    <t xml:space="preserve">  永兴县</t>
    <phoneticPr fontId="11" type="noConversion"/>
  </si>
  <si>
    <t>永兴县学生资助管理中心</t>
  </si>
  <si>
    <t xml:space="preserve">  资兴市</t>
    <phoneticPr fontId="11" type="noConversion"/>
  </si>
  <si>
    <t>资兴市学生资助管理中心</t>
  </si>
  <si>
    <t>娄底市</t>
  </si>
  <si>
    <t>娄底市本级</t>
    <phoneticPr fontId="4" type="noConversion"/>
  </si>
  <si>
    <t>娄底市学生资助管理中心</t>
    <phoneticPr fontId="11" type="noConversion"/>
  </si>
  <si>
    <t>娄底职业技术学院</t>
  </si>
  <si>
    <t>潇湘职业学院</t>
    <phoneticPr fontId="4" type="noConversion"/>
  </si>
  <si>
    <t>娄星区</t>
  </si>
  <si>
    <t>娄底市娄星区学生资助管理中心</t>
  </si>
  <si>
    <t xml:space="preserve">  冷水江市</t>
    <phoneticPr fontId="11" type="noConversion"/>
  </si>
  <si>
    <t>冷水江市学生资助管理中心</t>
  </si>
  <si>
    <t xml:space="preserve">  涟源市</t>
    <phoneticPr fontId="11" type="noConversion"/>
  </si>
  <si>
    <t>涟源市学生资助管理中心</t>
  </si>
  <si>
    <t xml:space="preserve">  双峰县</t>
    <phoneticPr fontId="11" type="noConversion"/>
  </si>
  <si>
    <t>双峰县学生资助管理中心</t>
  </si>
  <si>
    <t xml:space="preserve">  新化县</t>
    <phoneticPr fontId="11" type="noConversion"/>
  </si>
  <si>
    <t>新化县学生资助管理中心</t>
  </si>
  <si>
    <t>怀化市</t>
  </si>
  <si>
    <t>怀化市本级</t>
    <phoneticPr fontId="4" type="noConversion"/>
  </si>
  <si>
    <t>怀化市学生资助管理中心</t>
    <phoneticPr fontId="11" type="noConversion"/>
  </si>
  <si>
    <t>怀化职业技术学院</t>
    <phoneticPr fontId="4" type="noConversion"/>
  </si>
  <si>
    <t>鹤城区</t>
  </si>
  <si>
    <t>怀化市鹤城区学生资助管理中心</t>
  </si>
  <si>
    <t>洪江区</t>
  </si>
  <si>
    <t>怀化市洪江区学生资助管理中心</t>
  </si>
  <si>
    <t xml:space="preserve">  辰溪县</t>
    <phoneticPr fontId="11" type="noConversion"/>
  </si>
  <si>
    <t>辰溪县学生资助管理中心</t>
  </si>
  <si>
    <t xml:space="preserve">  洪江市</t>
    <phoneticPr fontId="11" type="noConversion"/>
  </si>
  <si>
    <t>洪江市学生资助管理中心</t>
  </si>
  <si>
    <t xml:space="preserve">  会同县</t>
    <phoneticPr fontId="11" type="noConversion"/>
  </si>
  <si>
    <t>会同县学生资助管理中心</t>
  </si>
  <si>
    <t>靖州苗族侗族自治县学生资助管理中心</t>
  </si>
  <si>
    <t>麻阳苗族自治县学生资助管理中心</t>
  </si>
  <si>
    <t xml:space="preserve">  通道县</t>
    <phoneticPr fontId="11" type="noConversion"/>
  </si>
  <si>
    <t>通道县学生资助管理中心</t>
  </si>
  <si>
    <t>新晃侗族自治县学生资助管理中心</t>
  </si>
  <si>
    <t xml:space="preserve">  溆浦县</t>
    <phoneticPr fontId="11" type="noConversion"/>
  </si>
  <si>
    <t>溆浦县学生资助管理中心</t>
  </si>
  <si>
    <t xml:space="preserve">  沅陵县</t>
    <phoneticPr fontId="11" type="noConversion"/>
  </si>
  <si>
    <t>沅陵县学生资助管理中心</t>
  </si>
  <si>
    <t>芷江侗族自治县学生资助管理中心</t>
  </si>
  <si>
    <t xml:space="preserve">  中方县</t>
    <phoneticPr fontId="11" type="noConversion"/>
  </si>
  <si>
    <t>中方县学生资助管理中心</t>
  </si>
  <si>
    <t>张家界市</t>
  </si>
  <si>
    <t>张家界市本级</t>
    <phoneticPr fontId="4" type="noConversion"/>
  </si>
  <si>
    <t>张家界市学生资助管理中心</t>
    <phoneticPr fontId="11" type="noConversion"/>
  </si>
  <si>
    <t>武陵源区</t>
    <phoneticPr fontId="4" type="noConversion"/>
  </si>
  <si>
    <t>张家界市武陵源区学生资助管理中心</t>
  </si>
  <si>
    <t>永定区</t>
  </si>
  <si>
    <t>张家界市永定区学生资助管理中心</t>
  </si>
  <si>
    <t xml:space="preserve">  慈利县</t>
    <phoneticPr fontId="11" type="noConversion"/>
  </si>
  <si>
    <t>慈利县学生资助管理中心</t>
  </si>
  <si>
    <t xml:space="preserve">  桑植县</t>
    <phoneticPr fontId="11" type="noConversion"/>
  </si>
  <si>
    <t>桑植县学生资助管理中心</t>
  </si>
  <si>
    <t>湘西州本级</t>
    <phoneticPr fontId="4" type="noConversion"/>
  </si>
  <si>
    <t>湘西民族职业技术学院</t>
  </si>
  <si>
    <t>吉首大学师范学院</t>
    <phoneticPr fontId="4" type="noConversion"/>
  </si>
  <si>
    <t xml:space="preserve">  吉首市</t>
    <phoneticPr fontId="11" type="noConversion"/>
  </si>
  <si>
    <t>吉首市学生资助管理中心</t>
  </si>
  <si>
    <t xml:space="preserve">  保靖县</t>
    <phoneticPr fontId="11" type="noConversion"/>
  </si>
  <si>
    <t>保靖县学生资助管理中心</t>
  </si>
  <si>
    <t xml:space="preserve">  凤凰县</t>
    <phoneticPr fontId="11" type="noConversion"/>
  </si>
  <si>
    <t>凤凰县学生资助管理中心</t>
  </si>
  <si>
    <t xml:space="preserve">  古丈县</t>
    <phoneticPr fontId="11" type="noConversion"/>
  </si>
  <si>
    <t>古丈县学生资助管理中心</t>
  </si>
  <si>
    <t xml:space="preserve">  花垣县</t>
    <phoneticPr fontId="11" type="noConversion"/>
  </si>
  <si>
    <t>花垣县学生资助管理中心</t>
  </si>
  <si>
    <t xml:space="preserve">  龙山县</t>
    <phoneticPr fontId="11" type="noConversion"/>
  </si>
  <si>
    <t>龙山县学生资助管理中心</t>
  </si>
  <si>
    <t xml:space="preserve">  泸溪县</t>
    <phoneticPr fontId="11" type="noConversion"/>
  </si>
  <si>
    <t>泸溪县学生资助管理中心</t>
  </si>
  <si>
    <t xml:space="preserve">  永顺县</t>
    <phoneticPr fontId="11" type="noConversion"/>
  </si>
  <si>
    <t>永顺县学生资助管理中心</t>
  </si>
  <si>
    <t>2050205高等教育</t>
  </si>
  <si>
    <t>2050305高等职业教育</t>
  </si>
  <si>
    <t>2050299其他普通教育支出</t>
  </si>
  <si>
    <t>湖南涉外经济学院（9990810）</t>
    <phoneticPr fontId="3" type="noConversion"/>
  </si>
  <si>
    <t>长沙医学院（9990818）</t>
    <phoneticPr fontId="3" type="noConversion"/>
  </si>
  <si>
    <t>湖南信息学院（9990901）</t>
    <phoneticPr fontId="4" type="noConversion"/>
  </si>
  <si>
    <t>保险职业学院（9990164）</t>
    <phoneticPr fontId="3" type="noConversion"/>
  </si>
  <si>
    <t>长沙南方职业技术学院</t>
  </si>
  <si>
    <t>长沙商贸旅游职业技术学院</t>
  </si>
  <si>
    <t>长沙学院</t>
  </si>
  <si>
    <t>长沙职业技术学院</t>
  </si>
  <si>
    <t>湖南电子科技职业学院</t>
  </si>
  <si>
    <t>湖南都市职业学院</t>
  </si>
  <si>
    <t>湖南外国语职业学院</t>
  </si>
  <si>
    <t>湖南三一工业职业技术学院</t>
  </si>
  <si>
    <t>长沙卫生职业学院</t>
  </si>
  <si>
    <t>湖南信息职业技术学院</t>
  </si>
  <si>
    <t>长沙市本级</t>
    <phoneticPr fontId="4" type="noConversion"/>
  </si>
  <si>
    <t>长沙市本级小计</t>
    <phoneticPr fontId="3" type="noConversion"/>
  </si>
  <si>
    <t>浏阳市</t>
    <phoneticPr fontId="11" type="noConversion"/>
  </si>
  <si>
    <t>小计</t>
    <phoneticPr fontId="3" type="noConversion"/>
  </si>
  <si>
    <t xml:space="preserve">  城步县</t>
    <phoneticPr fontId="11" type="noConversion"/>
  </si>
  <si>
    <t>常德市本级</t>
    <phoneticPr fontId="4" type="noConversion"/>
  </si>
  <si>
    <t xml:space="preserve">  靖州县</t>
    <phoneticPr fontId="4" type="noConversion"/>
  </si>
  <si>
    <t xml:space="preserve">  麻阳县</t>
    <phoneticPr fontId="4" type="noConversion"/>
  </si>
  <si>
    <t xml:space="preserve">  新晃县</t>
    <phoneticPr fontId="4" type="noConversion"/>
  </si>
  <si>
    <t xml:space="preserve">  芷江县</t>
    <phoneticPr fontId="4" type="noConversion"/>
  </si>
  <si>
    <t>湘西土家族苗族自治州</t>
    <phoneticPr fontId="3" type="noConversion"/>
  </si>
  <si>
    <t>部门经济科目</t>
    <phoneticPr fontId="3" type="noConversion"/>
  </si>
  <si>
    <t>政府经济科目</t>
    <phoneticPr fontId="3" type="noConversion"/>
  </si>
  <si>
    <t>30299其他商品和服务支出</t>
    <phoneticPr fontId="3" type="noConversion"/>
  </si>
  <si>
    <t>50502商品和服务支出</t>
    <phoneticPr fontId="3" type="noConversion"/>
  </si>
  <si>
    <t>湘西自治州学生资助管理中心</t>
    <phoneticPr fontId="11" type="noConversion"/>
  </si>
  <si>
    <t>株洲县学生资助管理中心</t>
    <phoneticPr fontId="3" type="noConversion"/>
  </si>
  <si>
    <t>宁乡市</t>
    <phoneticPr fontId="11" type="noConversion"/>
  </si>
  <si>
    <t xml:space="preserve">  江华县</t>
    <phoneticPr fontId="4" type="noConversion"/>
  </si>
  <si>
    <t>502 机关商品和服务支出</t>
    <phoneticPr fontId="3" type="noConversion"/>
  </si>
  <si>
    <t>505 对事业单位经常性补助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</si>
</sst>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4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华文中宋"/>
      <family val="3"/>
      <charset val="134"/>
    </font>
    <font>
      <sz val="12"/>
      <name val="仿宋"/>
      <family val="3"/>
      <charset val="134"/>
    </font>
    <font>
      <b/>
      <sz val="11"/>
      <name val="宋体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1" fillId="0" borderId="0" xfId="1"/>
    <xf numFmtId="0" fontId="1" fillId="0" borderId="1" xfId="1" applyBorder="1" applyAlignment="1">
      <alignment horizontal="left"/>
    </xf>
    <xf numFmtId="0" fontId="1" fillId="0" borderId="0" xfId="1" applyBorder="1" applyAlignment="1">
      <alignment horizontal="center"/>
    </xf>
    <xf numFmtId="176" fontId="1" fillId="0" borderId="0" xfId="1" applyNumberFormat="1" applyFont="1" applyBorder="1" applyAlignment="1">
      <alignment horizontal="center"/>
    </xf>
    <xf numFmtId="49" fontId="7" fillId="0" borderId="2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 wrapText="1"/>
    </xf>
    <xf numFmtId="176" fontId="7" fillId="0" borderId="6" xfId="1" applyNumberFormat="1" applyFont="1" applyBorder="1" applyAlignment="1">
      <alignment horizontal="center" vertical="center" wrapText="1"/>
    </xf>
    <xf numFmtId="176" fontId="7" fillId="0" borderId="6" xfId="1" applyNumberFormat="1" applyFont="1" applyBorder="1" applyAlignment="1">
      <alignment horizontal="center" vertical="center"/>
    </xf>
    <xf numFmtId="0" fontId="10" fillId="0" borderId="0" xfId="1" applyFont="1"/>
    <xf numFmtId="0" fontId="8" fillId="0" borderId="6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1" fillId="0" borderId="0" xfId="1" applyFont="1"/>
    <xf numFmtId="176" fontId="10" fillId="0" borderId="0" xfId="1" applyNumberFormat="1" applyFont="1" applyBorder="1" applyAlignment="1">
      <alignment horizontal="center" vertical="center"/>
    </xf>
    <xf numFmtId="0" fontId="1" fillId="0" borderId="0" xfId="1" applyFont="1" applyBorder="1"/>
    <xf numFmtId="0" fontId="8" fillId="0" borderId="3" xfId="2" applyFont="1" applyFill="1" applyBorder="1" applyAlignment="1">
      <alignment vertical="center" wrapText="1"/>
    </xf>
    <xf numFmtId="49" fontId="8" fillId="0" borderId="6" xfId="3" applyNumberFormat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176" fontId="1" fillId="0" borderId="0" xfId="1" applyNumberFormat="1" applyFont="1" applyAlignment="1">
      <alignment horizontal="center"/>
    </xf>
    <xf numFmtId="176" fontId="1" fillId="0" borderId="0" xfId="1" applyNumberFormat="1" applyAlignment="1">
      <alignment horizontal="center"/>
    </xf>
    <xf numFmtId="176" fontId="9" fillId="0" borderId="6" xfId="1" applyNumberFormat="1" applyFont="1" applyBorder="1" applyAlignment="1">
      <alignment horizontal="center" vertical="center"/>
    </xf>
    <xf numFmtId="176" fontId="8" fillId="0" borderId="6" xfId="2" applyNumberFormat="1" applyFont="1" applyFill="1" applyBorder="1" applyAlignment="1">
      <alignment horizontal="center" vertical="center" wrapText="1"/>
    </xf>
    <xf numFmtId="176" fontId="9" fillId="0" borderId="6" xfId="2" applyNumberFormat="1" applyFont="1" applyFill="1" applyBorder="1" applyAlignment="1">
      <alignment horizontal="center" vertical="center" wrapText="1"/>
    </xf>
    <xf numFmtId="176" fontId="8" fillId="0" borderId="6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8" fillId="0" borderId="6" xfId="1" applyFont="1" applyBorder="1" applyAlignment="1">
      <alignment horizontal="center"/>
    </xf>
    <xf numFmtId="176" fontId="1" fillId="0" borderId="0" xfId="1" applyNumberFormat="1" applyBorder="1" applyAlignment="1">
      <alignment horizontal="center"/>
    </xf>
    <xf numFmtId="176" fontId="6" fillId="0" borderId="0" xfId="1" applyNumberFormat="1" applyFont="1" applyAlignment="1">
      <alignment horizontal="center"/>
    </xf>
    <xf numFmtId="176" fontId="8" fillId="0" borderId="6" xfId="3" applyNumberFormat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49" fontId="7" fillId="0" borderId="4" xfId="1" applyNumberFormat="1" applyFont="1" applyBorder="1" applyAlignment="1">
      <alignment horizontal="center" vertical="center"/>
    </xf>
    <xf numFmtId="0" fontId="1" fillId="0" borderId="0" xfId="1" applyBorder="1" applyAlignment="1">
      <alignment horizontal="left" wrapText="1"/>
    </xf>
    <xf numFmtId="0" fontId="8" fillId="0" borderId="6" xfId="1" applyFont="1" applyBorder="1" applyAlignment="1">
      <alignment wrapText="1"/>
    </xf>
    <xf numFmtId="0" fontId="8" fillId="0" borderId="0" xfId="1" applyFont="1" applyAlignment="1">
      <alignment wrapText="1"/>
    </xf>
    <xf numFmtId="49" fontId="8" fillId="0" borderId="6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wrapText="1"/>
    </xf>
    <xf numFmtId="0" fontId="1" fillId="0" borderId="0" xfId="1" applyAlignment="1">
      <alignment wrapText="1"/>
    </xf>
    <xf numFmtId="0" fontId="9" fillId="0" borderId="4" xfId="2" applyFont="1" applyFill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49" fontId="9" fillId="0" borderId="8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9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</cellXfs>
  <cellStyles count="9">
    <cellStyle name="常规" xfId="0" builtinId="0"/>
    <cellStyle name="常规 2" xfId="1"/>
    <cellStyle name="常规 2 2" xfId="8"/>
    <cellStyle name="常规 2 3" xfId="5"/>
    <cellStyle name="常规 3" xfId="6"/>
    <cellStyle name="常规 4" xfId="3"/>
    <cellStyle name="常规 4 2" xfId="7"/>
    <cellStyle name="常规 5" xfId="4"/>
    <cellStyle name="常规_2009年国家奖助学金分配基础数据一览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19"/>
  <sheetViews>
    <sheetView tabSelected="1" workbookViewId="0">
      <selection activeCell="G113" sqref="G113"/>
    </sheetView>
  </sheetViews>
  <sheetFormatPr defaultRowHeight="14.25"/>
  <cols>
    <col min="1" max="1" width="11.5" style="1" customWidth="1"/>
    <col min="2" max="2" width="16.25" style="18" customWidth="1"/>
    <col min="3" max="3" width="20.75" style="39" customWidth="1"/>
    <col min="4" max="4" width="16.375" style="18" customWidth="1"/>
    <col min="5" max="5" width="14.75" style="18" customWidth="1"/>
    <col min="6" max="6" width="16.375" style="18" customWidth="1"/>
    <col min="7" max="7" width="13.875" style="20" customWidth="1"/>
    <col min="8" max="8" width="11.125" style="19" customWidth="1"/>
    <col min="9" max="9" width="13.5" style="20" customWidth="1"/>
    <col min="10" max="11" width="9" style="1"/>
    <col min="12" max="12" width="4.75" style="1" customWidth="1"/>
    <col min="13" max="258" width="9" style="1"/>
    <col min="259" max="259" width="9.125" style="1" customWidth="1"/>
    <col min="260" max="260" width="18.75" style="1" customWidth="1"/>
    <col min="261" max="261" width="10.125" style="1" customWidth="1"/>
    <col min="262" max="262" width="11.625" style="1" customWidth="1"/>
    <col min="263" max="263" width="13.375" style="1" customWidth="1"/>
    <col min="264" max="264" width="11.75" style="1" customWidth="1"/>
    <col min="265" max="265" width="11.25" style="1" customWidth="1"/>
    <col min="266" max="267" width="9" style="1"/>
    <col min="268" max="268" width="4.75" style="1" customWidth="1"/>
    <col min="269" max="514" width="9" style="1"/>
    <col min="515" max="515" width="9.125" style="1" customWidth="1"/>
    <col min="516" max="516" width="18.75" style="1" customWidth="1"/>
    <col min="517" max="517" width="10.125" style="1" customWidth="1"/>
    <col min="518" max="518" width="11.625" style="1" customWidth="1"/>
    <col min="519" max="519" width="13.375" style="1" customWidth="1"/>
    <col min="520" max="520" width="11.75" style="1" customWidth="1"/>
    <col min="521" max="521" width="11.25" style="1" customWidth="1"/>
    <col min="522" max="523" width="9" style="1"/>
    <col min="524" max="524" width="4.75" style="1" customWidth="1"/>
    <col min="525" max="770" width="9" style="1"/>
    <col min="771" max="771" width="9.125" style="1" customWidth="1"/>
    <col min="772" max="772" width="18.75" style="1" customWidth="1"/>
    <col min="773" max="773" width="10.125" style="1" customWidth="1"/>
    <col min="774" max="774" width="11.625" style="1" customWidth="1"/>
    <col min="775" max="775" width="13.375" style="1" customWidth="1"/>
    <col min="776" max="776" width="11.75" style="1" customWidth="1"/>
    <col min="777" max="777" width="11.25" style="1" customWidth="1"/>
    <col min="778" max="779" width="9" style="1"/>
    <col min="780" max="780" width="4.75" style="1" customWidth="1"/>
    <col min="781" max="1026" width="9" style="1"/>
    <col min="1027" max="1027" width="9.125" style="1" customWidth="1"/>
    <col min="1028" max="1028" width="18.75" style="1" customWidth="1"/>
    <col min="1029" max="1029" width="10.125" style="1" customWidth="1"/>
    <col min="1030" max="1030" width="11.625" style="1" customWidth="1"/>
    <col min="1031" max="1031" width="13.375" style="1" customWidth="1"/>
    <col min="1032" max="1032" width="11.75" style="1" customWidth="1"/>
    <col min="1033" max="1033" width="11.25" style="1" customWidth="1"/>
    <col min="1034" max="1035" width="9" style="1"/>
    <col min="1036" max="1036" width="4.75" style="1" customWidth="1"/>
    <col min="1037" max="1282" width="9" style="1"/>
    <col min="1283" max="1283" width="9.125" style="1" customWidth="1"/>
    <col min="1284" max="1284" width="18.75" style="1" customWidth="1"/>
    <col min="1285" max="1285" width="10.125" style="1" customWidth="1"/>
    <col min="1286" max="1286" width="11.625" style="1" customWidth="1"/>
    <col min="1287" max="1287" width="13.375" style="1" customWidth="1"/>
    <col min="1288" max="1288" width="11.75" style="1" customWidth="1"/>
    <col min="1289" max="1289" width="11.25" style="1" customWidth="1"/>
    <col min="1290" max="1291" width="9" style="1"/>
    <col min="1292" max="1292" width="4.75" style="1" customWidth="1"/>
    <col min="1293" max="1538" width="9" style="1"/>
    <col min="1539" max="1539" width="9.125" style="1" customWidth="1"/>
    <col min="1540" max="1540" width="18.75" style="1" customWidth="1"/>
    <col min="1541" max="1541" width="10.125" style="1" customWidth="1"/>
    <col min="1542" max="1542" width="11.625" style="1" customWidth="1"/>
    <col min="1543" max="1543" width="13.375" style="1" customWidth="1"/>
    <col min="1544" max="1544" width="11.75" style="1" customWidth="1"/>
    <col min="1545" max="1545" width="11.25" style="1" customWidth="1"/>
    <col min="1546" max="1547" width="9" style="1"/>
    <col min="1548" max="1548" width="4.75" style="1" customWidth="1"/>
    <col min="1549" max="1794" width="9" style="1"/>
    <col min="1795" max="1795" width="9.125" style="1" customWidth="1"/>
    <col min="1796" max="1796" width="18.75" style="1" customWidth="1"/>
    <col min="1797" max="1797" width="10.125" style="1" customWidth="1"/>
    <col min="1798" max="1798" width="11.625" style="1" customWidth="1"/>
    <col min="1799" max="1799" width="13.375" style="1" customWidth="1"/>
    <col min="1800" max="1800" width="11.75" style="1" customWidth="1"/>
    <col min="1801" max="1801" width="11.25" style="1" customWidth="1"/>
    <col min="1802" max="1803" width="9" style="1"/>
    <col min="1804" max="1804" width="4.75" style="1" customWidth="1"/>
    <col min="1805" max="2050" width="9" style="1"/>
    <col min="2051" max="2051" width="9.125" style="1" customWidth="1"/>
    <col min="2052" max="2052" width="18.75" style="1" customWidth="1"/>
    <col min="2053" max="2053" width="10.125" style="1" customWidth="1"/>
    <col min="2054" max="2054" width="11.625" style="1" customWidth="1"/>
    <col min="2055" max="2055" width="13.375" style="1" customWidth="1"/>
    <col min="2056" max="2056" width="11.75" style="1" customWidth="1"/>
    <col min="2057" max="2057" width="11.25" style="1" customWidth="1"/>
    <col min="2058" max="2059" width="9" style="1"/>
    <col min="2060" max="2060" width="4.75" style="1" customWidth="1"/>
    <col min="2061" max="2306" width="9" style="1"/>
    <col min="2307" max="2307" width="9.125" style="1" customWidth="1"/>
    <col min="2308" max="2308" width="18.75" style="1" customWidth="1"/>
    <col min="2309" max="2309" width="10.125" style="1" customWidth="1"/>
    <col min="2310" max="2310" width="11.625" style="1" customWidth="1"/>
    <col min="2311" max="2311" width="13.375" style="1" customWidth="1"/>
    <col min="2312" max="2312" width="11.75" style="1" customWidth="1"/>
    <col min="2313" max="2313" width="11.25" style="1" customWidth="1"/>
    <col min="2314" max="2315" width="9" style="1"/>
    <col min="2316" max="2316" width="4.75" style="1" customWidth="1"/>
    <col min="2317" max="2562" width="9" style="1"/>
    <col min="2563" max="2563" width="9.125" style="1" customWidth="1"/>
    <col min="2564" max="2564" width="18.75" style="1" customWidth="1"/>
    <col min="2565" max="2565" width="10.125" style="1" customWidth="1"/>
    <col min="2566" max="2566" width="11.625" style="1" customWidth="1"/>
    <col min="2567" max="2567" width="13.375" style="1" customWidth="1"/>
    <col min="2568" max="2568" width="11.75" style="1" customWidth="1"/>
    <col min="2569" max="2569" width="11.25" style="1" customWidth="1"/>
    <col min="2570" max="2571" width="9" style="1"/>
    <col min="2572" max="2572" width="4.75" style="1" customWidth="1"/>
    <col min="2573" max="2818" width="9" style="1"/>
    <col min="2819" max="2819" width="9.125" style="1" customWidth="1"/>
    <col min="2820" max="2820" width="18.75" style="1" customWidth="1"/>
    <col min="2821" max="2821" width="10.125" style="1" customWidth="1"/>
    <col min="2822" max="2822" width="11.625" style="1" customWidth="1"/>
    <col min="2823" max="2823" width="13.375" style="1" customWidth="1"/>
    <col min="2824" max="2824" width="11.75" style="1" customWidth="1"/>
    <col min="2825" max="2825" width="11.25" style="1" customWidth="1"/>
    <col min="2826" max="2827" width="9" style="1"/>
    <col min="2828" max="2828" width="4.75" style="1" customWidth="1"/>
    <col min="2829" max="3074" width="9" style="1"/>
    <col min="3075" max="3075" width="9.125" style="1" customWidth="1"/>
    <col min="3076" max="3076" width="18.75" style="1" customWidth="1"/>
    <col min="3077" max="3077" width="10.125" style="1" customWidth="1"/>
    <col min="3078" max="3078" width="11.625" style="1" customWidth="1"/>
    <col min="3079" max="3079" width="13.375" style="1" customWidth="1"/>
    <col min="3080" max="3080" width="11.75" style="1" customWidth="1"/>
    <col min="3081" max="3081" width="11.25" style="1" customWidth="1"/>
    <col min="3082" max="3083" width="9" style="1"/>
    <col min="3084" max="3084" width="4.75" style="1" customWidth="1"/>
    <col min="3085" max="3330" width="9" style="1"/>
    <col min="3331" max="3331" width="9.125" style="1" customWidth="1"/>
    <col min="3332" max="3332" width="18.75" style="1" customWidth="1"/>
    <col min="3333" max="3333" width="10.125" style="1" customWidth="1"/>
    <col min="3334" max="3334" width="11.625" style="1" customWidth="1"/>
    <col min="3335" max="3335" width="13.375" style="1" customWidth="1"/>
    <col min="3336" max="3336" width="11.75" style="1" customWidth="1"/>
    <col min="3337" max="3337" width="11.25" style="1" customWidth="1"/>
    <col min="3338" max="3339" width="9" style="1"/>
    <col min="3340" max="3340" width="4.75" style="1" customWidth="1"/>
    <col min="3341" max="3586" width="9" style="1"/>
    <col min="3587" max="3587" width="9.125" style="1" customWidth="1"/>
    <col min="3588" max="3588" width="18.75" style="1" customWidth="1"/>
    <col min="3589" max="3589" width="10.125" style="1" customWidth="1"/>
    <col min="3590" max="3590" width="11.625" style="1" customWidth="1"/>
    <col min="3591" max="3591" width="13.375" style="1" customWidth="1"/>
    <col min="3592" max="3592" width="11.75" style="1" customWidth="1"/>
    <col min="3593" max="3593" width="11.25" style="1" customWidth="1"/>
    <col min="3594" max="3595" width="9" style="1"/>
    <col min="3596" max="3596" width="4.75" style="1" customWidth="1"/>
    <col min="3597" max="3842" width="9" style="1"/>
    <col min="3843" max="3843" width="9.125" style="1" customWidth="1"/>
    <col min="3844" max="3844" width="18.75" style="1" customWidth="1"/>
    <col min="3845" max="3845" width="10.125" style="1" customWidth="1"/>
    <col min="3846" max="3846" width="11.625" style="1" customWidth="1"/>
    <col min="3847" max="3847" width="13.375" style="1" customWidth="1"/>
    <col min="3848" max="3848" width="11.75" style="1" customWidth="1"/>
    <col min="3849" max="3849" width="11.25" style="1" customWidth="1"/>
    <col min="3850" max="3851" width="9" style="1"/>
    <col min="3852" max="3852" width="4.75" style="1" customWidth="1"/>
    <col min="3853" max="4098" width="9" style="1"/>
    <col min="4099" max="4099" width="9.125" style="1" customWidth="1"/>
    <col min="4100" max="4100" width="18.75" style="1" customWidth="1"/>
    <col min="4101" max="4101" width="10.125" style="1" customWidth="1"/>
    <col min="4102" max="4102" width="11.625" style="1" customWidth="1"/>
    <col min="4103" max="4103" width="13.375" style="1" customWidth="1"/>
    <col min="4104" max="4104" width="11.75" style="1" customWidth="1"/>
    <col min="4105" max="4105" width="11.25" style="1" customWidth="1"/>
    <col min="4106" max="4107" width="9" style="1"/>
    <col min="4108" max="4108" width="4.75" style="1" customWidth="1"/>
    <col min="4109" max="4354" width="9" style="1"/>
    <col min="4355" max="4355" width="9.125" style="1" customWidth="1"/>
    <col min="4356" max="4356" width="18.75" style="1" customWidth="1"/>
    <col min="4357" max="4357" width="10.125" style="1" customWidth="1"/>
    <col min="4358" max="4358" width="11.625" style="1" customWidth="1"/>
    <col min="4359" max="4359" width="13.375" style="1" customWidth="1"/>
    <col min="4360" max="4360" width="11.75" style="1" customWidth="1"/>
    <col min="4361" max="4361" width="11.25" style="1" customWidth="1"/>
    <col min="4362" max="4363" width="9" style="1"/>
    <col min="4364" max="4364" width="4.75" style="1" customWidth="1"/>
    <col min="4365" max="4610" width="9" style="1"/>
    <col min="4611" max="4611" width="9.125" style="1" customWidth="1"/>
    <col min="4612" max="4612" width="18.75" style="1" customWidth="1"/>
    <col min="4613" max="4613" width="10.125" style="1" customWidth="1"/>
    <col min="4614" max="4614" width="11.625" style="1" customWidth="1"/>
    <col min="4615" max="4615" width="13.375" style="1" customWidth="1"/>
    <col min="4616" max="4616" width="11.75" style="1" customWidth="1"/>
    <col min="4617" max="4617" width="11.25" style="1" customWidth="1"/>
    <col min="4618" max="4619" width="9" style="1"/>
    <col min="4620" max="4620" width="4.75" style="1" customWidth="1"/>
    <col min="4621" max="4866" width="9" style="1"/>
    <col min="4867" max="4867" width="9.125" style="1" customWidth="1"/>
    <col min="4868" max="4868" width="18.75" style="1" customWidth="1"/>
    <col min="4869" max="4869" width="10.125" style="1" customWidth="1"/>
    <col min="4870" max="4870" width="11.625" style="1" customWidth="1"/>
    <col min="4871" max="4871" width="13.375" style="1" customWidth="1"/>
    <col min="4872" max="4872" width="11.75" style="1" customWidth="1"/>
    <col min="4873" max="4873" width="11.25" style="1" customWidth="1"/>
    <col min="4874" max="4875" width="9" style="1"/>
    <col min="4876" max="4876" width="4.75" style="1" customWidth="1"/>
    <col min="4877" max="5122" width="9" style="1"/>
    <col min="5123" max="5123" width="9.125" style="1" customWidth="1"/>
    <col min="5124" max="5124" width="18.75" style="1" customWidth="1"/>
    <col min="5125" max="5125" width="10.125" style="1" customWidth="1"/>
    <col min="5126" max="5126" width="11.625" style="1" customWidth="1"/>
    <col min="5127" max="5127" width="13.375" style="1" customWidth="1"/>
    <col min="5128" max="5128" width="11.75" style="1" customWidth="1"/>
    <col min="5129" max="5129" width="11.25" style="1" customWidth="1"/>
    <col min="5130" max="5131" width="9" style="1"/>
    <col min="5132" max="5132" width="4.75" style="1" customWidth="1"/>
    <col min="5133" max="5378" width="9" style="1"/>
    <col min="5379" max="5379" width="9.125" style="1" customWidth="1"/>
    <col min="5380" max="5380" width="18.75" style="1" customWidth="1"/>
    <col min="5381" max="5381" width="10.125" style="1" customWidth="1"/>
    <col min="5382" max="5382" width="11.625" style="1" customWidth="1"/>
    <col min="5383" max="5383" width="13.375" style="1" customWidth="1"/>
    <col min="5384" max="5384" width="11.75" style="1" customWidth="1"/>
    <col min="5385" max="5385" width="11.25" style="1" customWidth="1"/>
    <col min="5386" max="5387" width="9" style="1"/>
    <col min="5388" max="5388" width="4.75" style="1" customWidth="1"/>
    <col min="5389" max="5634" width="9" style="1"/>
    <col min="5635" max="5635" width="9.125" style="1" customWidth="1"/>
    <col min="5636" max="5636" width="18.75" style="1" customWidth="1"/>
    <col min="5637" max="5637" width="10.125" style="1" customWidth="1"/>
    <col min="5638" max="5638" width="11.625" style="1" customWidth="1"/>
    <col min="5639" max="5639" width="13.375" style="1" customWidth="1"/>
    <col min="5640" max="5640" width="11.75" style="1" customWidth="1"/>
    <col min="5641" max="5641" width="11.25" style="1" customWidth="1"/>
    <col min="5642" max="5643" width="9" style="1"/>
    <col min="5644" max="5644" width="4.75" style="1" customWidth="1"/>
    <col min="5645" max="5890" width="9" style="1"/>
    <col min="5891" max="5891" width="9.125" style="1" customWidth="1"/>
    <col min="5892" max="5892" width="18.75" style="1" customWidth="1"/>
    <col min="5893" max="5893" width="10.125" style="1" customWidth="1"/>
    <col min="5894" max="5894" width="11.625" style="1" customWidth="1"/>
    <col min="5895" max="5895" width="13.375" style="1" customWidth="1"/>
    <col min="5896" max="5896" width="11.75" style="1" customWidth="1"/>
    <col min="5897" max="5897" width="11.25" style="1" customWidth="1"/>
    <col min="5898" max="5899" width="9" style="1"/>
    <col min="5900" max="5900" width="4.75" style="1" customWidth="1"/>
    <col min="5901" max="6146" width="9" style="1"/>
    <col min="6147" max="6147" width="9.125" style="1" customWidth="1"/>
    <col min="6148" max="6148" width="18.75" style="1" customWidth="1"/>
    <col min="6149" max="6149" width="10.125" style="1" customWidth="1"/>
    <col min="6150" max="6150" width="11.625" style="1" customWidth="1"/>
    <col min="6151" max="6151" width="13.375" style="1" customWidth="1"/>
    <col min="6152" max="6152" width="11.75" style="1" customWidth="1"/>
    <col min="6153" max="6153" width="11.25" style="1" customWidth="1"/>
    <col min="6154" max="6155" width="9" style="1"/>
    <col min="6156" max="6156" width="4.75" style="1" customWidth="1"/>
    <col min="6157" max="6402" width="9" style="1"/>
    <col min="6403" max="6403" width="9.125" style="1" customWidth="1"/>
    <col min="6404" max="6404" width="18.75" style="1" customWidth="1"/>
    <col min="6405" max="6405" width="10.125" style="1" customWidth="1"/>
    <col min="6406" max="6406" width="11.625" style="1" customWidth="1"/>
    <col min="6407" max="6407" width="13.375" style="1" customWidth="1"/>
    <col min="6408" max="6408" width="11.75" style="1" customWidth="1"/>
    <col min="6409" max="6409" width="11.25" style="1" customWidth="1"/>
    <col min="6410" max="6411" width="9" style="1"/>
    <col min="6412" max="6412" width="4.75" style="1" customWidth="1"/>
    <col min="6413" max="6658" width="9" style="1"/>
    <col min="6659" max="6659" width="9.125" style="1" customWidth="1"/>
    <col min="6660" max="6660" width="18.75" style="1" customWidth="1"/>
    <col min="6661" max="6661" width="10.125" style="1" customWidth="1"/>
    <col min="6662" max="6662" width="11.625" style="1" customWidth="1"/>
    <col min="6663" max="6663" width="13.375" style="1" customWidth="1"/>
    <col min="6664" max="6664" width="11.75" style="1" customWidth="1"/>
    <col min="6665" max="6665" width="11.25" style="1" customWidth="1"/>
    <col min="6666" max="6667" width="9" style="1"/>
    <col min="6668" max="6668" width="4.75" style="1" customWidth="1"/>
    <col min="6669" max="6914" width="9" style="1"/>
    <col min="6915" max="6915" width="9.125" style="1" customWidth="1"/>
    <col min="6916" max="6916" width="18.75" style="1" customWidth="1"/>
    <col min="6917" max="6917" width="10.125" style="1" customWidth="1"/>
    <col min="6918" max="6918" width="11.625" style="1" customWidth="1"/>
    <col min="6919" max="6919" width="13.375" style="1" customWidth="1"/>
    <col min="6920" max="6920" width="11.75" style="1" customWidth="1"/>
    <col min="6921" max="6921" width="11.25" style="1" customWidth="1"/>
    <col min="6922" max="6923" width="9" style="1"/>
    <col min="6924" max="6924" width="4.75" style="1" customWidth="1"/>
    <col min="6925" max="7170" width="9" style="1"/>
    <col min="7171" max="7171" width="9.125" style="1" customWidth="1"/>
    <col min="7172" max="7172" width="18.75" style="1" customWidth="1"/>
    <col min="7173" max="7173" width="10.125" style="1" customWidth="1"/>
    <col min="7174" max="7174" width="11.625" style="1" customWidth="1"/>
    <col min="7175" max="7175" width="13.375" style="1" customWidth="1"/>
    <col min="7176" max="7176" width="11.75" style="1" customWidth="1"/>
    <col min="7177" max="7177" width="11.25" style="1" customWidth="1"/>
    <col min="7178" max="7179" width="9" style="1"/>
    <col min="7180" max="7180" width="4.75" style="1" customWidth="1"/>
    <col min="7181" max="7426" width="9" style="1"/>
    <col min="7427" max="7427" width="9.125" style="1" customWidth="1"/>
    <col min="7428" max="7428" width="18.75" style="1" customWidth="1"/>
    <col min="7429" max="7429" width="10.125" style="1" customWidth="1"/>
    <col min="7430" max="7430" width="11.625" style="1" customWidth="1"/>
    <col min="7431" max="7431" width="13.375" style="1" customWidth="1"/>
    <col min="7432" max="7432" width="11.75" style="1" customWidth="1"/>
    <col min="7433" max="7433" width="11.25" style="1" customWidth="1"/>
    <col min="7434" max="7435" width="9" style="1"/>
    <col min="7436" max="7436" width="4.75" style="1" customWidth="1"/>
    <col min="7437" max="7682" width="9" style="1"/>
    <col min="7683" max="7683" width="9.125" style="1" customWidth="1"/>
    <col min="7684" max="7684" width="18.75" style="1" customWidth="1"/>
    <col min="7685" max="7685" width="10.125" style="1" customWidth="1"/>
    <col min="7686" max="7686" width="11.625" style="1" customWidth="1"/>
    <col min="7687" max="7687" width="13.375" style="1" customWidth="1"/>
    <col min="7688" max="7688" width="11.75" style="1" customWidth="1"/>
    <col min="7689" max="7689" width="11.25" style="1" customWidth="1"/>
    <col min="7690" max="7691" width="9" style="1"/>
    <col min="7692" max="7692" width="4.75" style="1" customWidth="1"/>
    <col min="7693" max="7938" width="9" style="1"/>
    <col min="7939" max="7939" width="9.125" style="1" customWidth="1"/>
    <col min="7940" max="7940" width="18.75" style="1" customWidth="1"/>
    <col min="7941" max="7941" width="10.125" style="1" customWidth="1"/>
    <col min="7942" max="7942" width="11.625" style="1" customWidth="1"/>
    <col min="7943" max="7943" width="13.375" style="1" customWidth="1"/>
    <col min="7944" max="7944" width="11.75" style="1" customWidth="1"/>
    <col min="7945" max="7945" width="11.25" style="1" customWidth="1"/>
    <col min="7946" max="7947" width="9" style="1"/>
    <col min="7948" max="7948" width="4.75" style="1" customWidth="1"/>
    <col min="7949" max="8194" width="9" style="1"/>
    <col min="8195" max="8195" width="9.125" style="1" customWidth="1"/>
    <col min="8196" max="8196" width="18.75" style="1" customWidth="1"/>
    <col min="8197" max="8197" width="10.125" style="1" customWidth="1"/>
    <col min="8198" max="8198" width="11.625" style="1" customWidth="1"/>
    <col min="8199" max="8199" width="13.375" style="1" customWidth="1"/>
    <col min="8200" max="8200" width="11.75" style="1" customWidth="1"/>
    <col min="8201" max="8201" width="11.25" style="1" customWidth="1"/>
    <col min="8202" max="8203" width="9" style="1"/>
    <col min="8204" max="8204" width="4.75" style="1" customWidth="1"/>
    <col min="8205" max="8450" width="9" style="1"/>
    <col min="8451" max="8451" width="9.125" style="1" customWidth="1"/>
    <col min="8452" max="8452" width="18.75" style="1" customWidth="1"/>
    <col min="8453" max="8453" width="10.125" style="1" customWidth="1"/>
    <col min="8454" max="8454" width="11.625" style="1" customWidth="1"/>
    <col min="8455" max="8455" width="13.375" style="1" customWidth="1"/>
    <col min="8456" max="8456" width="11.75" style="1" customWidth="1"/>
    <col min="8457" max="8457" width="11.25" style="1" customWidth="1"/>
    <col min="8458" max="8459" width="9" style="1"/>
    <col min="8460" max="8460" width="4.75" style="1" customWidth="1"/>
    <col min="8461" max="8706" width="9" style="1"/>
    <col min="8707" max="8707" width="9.125" style="1" customWidth="1"/>
    <col min="8708" max="8708" width="18.75" style="1" customWidth="1"/>
    <col min="8709" max="8709" width="10.125" style="1" customWidth="1"/>
    <col min="8710" max="8710" width="11.625" style="1" customWidth="1"/>
    <col min="8711" max="8711" width="13.375" style="1" customWidth="1"/>
    <col min="8712" max="8712" width="11.75" style="1" customWidth="1"/>
    <col min="8713" max="8713" width="11.25" style="1" customWidth="1"/>
    <col min="8714" max="8715" width="9" style="1"/>
    <col min="8716" max="8716" width="4.75" style="1" customWidth="1"/>
    <col min="8717" max="8962" width="9" style="1"/>
    <col min="8963" max="8963" width="9.125" style="1" customWidth="1"/>
    <col min="8964" max="8964" width="18.75" style="1" customWidth="1"/>
    <col min="8965" max="8965" width="10.125" style="1" customWidth="1"/>
    <col min="8966" max="8966" width="11.625" style="1" customWidth="1"/>
    <col min="8967" max="8967" width="13.375" style="1" customWidth="1"/>
    <col min="8968" max="8968" width="11.75" style="1" customWidth="1"/>
    <col min="8969" max="8969" width="11.25" style="1" customWidth="1"/>
    <col min="8970" max="8971" width="9" style="1"/>
    <col min="8972" max="8972" width="4.75" style="1" customWidth="1"/>
    <col min="8973" max="9218" width="9" style="1"/>
    <col min="9219" max="9219" width="9.125" style="1" customWidth="1"/>
    <col min="9220" max="9220" width="18.75" style="1" customWidth="1"/>
    <col min="9221" max="9221" width="10.125" style="1" customWidth="1"/>
    <col min="9222" max="9222" width="11.625" style="1" customWidth="1"/>
    <col min="9223" max="9223" width="13.375" style="1" customWidth="1"/>
    <col min="9224" max="9224" width="11.75" style="1" customWidth="1"/>
    <col min="9225" max="9225" width="11.25" style="1" customWidth="1"/>
    <col min="9226" max="9227" width="9" style="1"/>
    <col min="9228" max="9228" width="4.75" style="1" customWidth="1"/>
    <col min="9229" max="9474" width="9" style="1"/>
    <col min="9475" max="9475" width="9.125" style="1" customWidth="1"/>
    <col min="9476" max="9476" width="18.75" style="1" customWidth="1"/>
    <col min="9477" max="9477" width="10.125" style="1" customWidth="1"/>
    <col min="9478" max="9478" width="11.625" style="1" customWidth="1"/>
    <col min="9479" max="9479" width="13.375" style="1" customWidth="1"/>
    <col min="9480" max="9480" width="11.75" style="1" customWidth="1"/>
    <col min="9481" max="9481" width="11.25" style="1" customWidth="1"/>
    <col min="9482" max="9483" width="9" style="1"/>
    <col min="9484" max="9484" width="4.75" style="1" customWidth="1"/>
    <col min="9485" max="9730" width="9" style="1"/>
    <col min="9731" max="9731" width="9.125" style="1" customWidth="1"/>
    <col min="9732" max="9732" width="18.75" style="1" customWidth="1"/>
    <col min="9733" max="9733" width="10.125" style="1" customWidth="1"/>
    <col min="9734" max="9734" width="11.625" style="1" customWidth="1"/>
    <col min="9735" max="9735" width="13.375" style="1" customWidth="1"/>
    <col min="9736" max="9736" width="11.75" style="1" customWidth="1"/>
    <col min="9737" max="9737" width="11.25" style="1" customWidth="1"/>
    <col min="9738" max="9739" width="9" style="1"/>
    <col min="9740" max="9740" width="4.75" style="1" customWidth="1"/>
    <col min="9741" max="9986" width="9" style="1"/>
    <col min="9987" max="9987" width="9.125" style="1" customWidth="1"/>
    <col min="9988" max="9988" width="18.75" style="1" customWidth="1"/>
    <col min="9989" max="9989" width="10.125" style="1" customWidth="1"/>
    <col min="9990" max="9990" width="11.625" style="1" customWidth="1"/>
    <col min="9991" max="9991" width="13.375" style="1" customWidth="1"/>
    <col min="9992" max="9992" width="11.75" style="1" customWidth="1"/>
    <col min="9993" max="9993" width="11.25" style="1" customWidth="1"/>
    <col min="9994" max="9995" width="9" style="1"/>
    <col min="9996" max="9996" width="4.75" style="1" customWidth="1"/>
    <col min="9997" max="10242" width="9" style="1"/>
    <col min="10243" max="10243" width="9.125" style="1" customWidth="1"/>
    <col min="10244" max="10244" width="18.75" style="1" customWidth="1"/>
    <col min="10245" max="10245" width="10.125" style="1" customWidth="1"/>
    <col min="10246" max="10246" width="11.625" style="1" customWidth="1"/>
    <col min="10247" max="10247" width="13.375" style="1" customWidth="1"/>
    <col min="10248" max="10248" width="11.75" style="1" customWidth="1"/>
    <col min="10249" max="10249" width="11.25" style="1" customWidth="1"/>
    <col min="10250" max="10251" width="9" style="1"/>
    <col min="10252" max="10252" width="4.75" style="1" customWidth="1"/>
    <col min="10253" max="10498" width="9" style="1"/>
    <col min="10499" max="10499" width="9.125" style="1" customWidth="1"/>
    <col min="10500" max="10500" width="18.75" style="1" customWidth="1"/>
    <col min="10501" max="10501" width="10.125" style="1" customWidth="1"/>
    <col min="10502" max="10502" width="11.625" style="1" customWidth="1"/>
    <col min="10503" max="10503" width="13.375" style="1" customWidth="1"/>
    <col min="10504" max="10504" width="11.75" style="1" customWidth="1"/>
    <col min="10505" max="10505" width="11.25" style="1" customWidth="1"/>
    <col min="10506" max="10507" width="9" style="1"/>
    <col min="10508" max="10508" width="4.75" style="1" customWidth="1"/>
    <col min="10509" max="10754" width="9" style="1"/>
    <col min="10755" max="10755" width="9.125" style="1" customWidth="1"/>
    <col min="10756" max="10756" width="18.75" style="1" customWidth="1"/>
    <col min="10757" max="10757" width="10.125" style="1" customWidth="1"/>
    <col min="10758" max="10758" width="11.625" style="1" customWidth="1"/>
    <col min="10759" max="10759" width="13.375" style="1" customWidth="1"/>
    <col min="10760" max="10760" width="11.75" style="1" customWidth="1"/>
    <col min="10761" max="10761" width="11.25" style="1" customWidth="1"/>
    <col min="10762" max="10763" width="9" style="1"/>
    <col min="10764" max="10764" width="4.75" style="1" customWidth="1"/>
    <col min="10765" max="11010" width="9" style="1"/>
    <col min="11011" max="11011" width="9.125" style="1" customWidth="1"/>
    <col min="11012" max="11012" width="18.75" style="1" customWidth="1"/>
    <col min="11013" max="11013" width="10.125" style="1" customWidth="1"/>
    <col min="11014" max="11014" width="11.625" style="1" customWidth="1"/>
    <col min="11015" max="11015" width="13.375" style="1" customWidth="1"/>
    <col min="11016" max="11016" width="11.75" style="1" customWidth="1"/>
    <col min="11017" max="11017" width="11.25" style="1" customWidth="1"/>
    <col min="11018" max="11019" width="9" style="1"/>
    <col min="11020" max="11020" width="4.75" style="1" customWidth="1"/>
    <col min="11021" max="11266" width="9" style="1"/>
    <col min="11267" max="11267" width="9.125" style="1" customWidth="1"/>
    <col min="11268" max="11268" width="18.75" style="1" customWidth="1"/>
    <col min="11269" max="11269" width="10.125" style="1" customWidth="1"/>
    <col min="11270" max="11270" width="11.625" style="1" customWidth="1"/>
    <col min="11271" max="11271" width="13.375" style="1" customWidth="1"/>
    <col min="11272" max="11272" width="11.75" style="1" customWidth="1"/>
    <col min="11273" max="11273" width="11.25" style="1" customWidth="1"/>
    <col min="11274" max="11275" width="9" style="1"/>
    <col min="11276" max="11276" width="4.75" style="1" customWidth="1"/>
    <col min="11277" max="11522" width="9" style="1"/>
    <col min="11523" max="11523" width="9.125" style="1" customWidth="1"/>
    <col min="11524" max="11524" width="18.75" style="1" customWidth="1"/>
    <col min="11525" max="11525" width="10.125" style="1" customWidth="1"/>
    <col min="11526" max="11526" width="11.625" style="1" customWidth="1"/>
    <col min="11527" max="11527" width="13.375" style="1" customWidth="1"/>
    <col min="11528" max="11528" width="11.75" style="1" customWidth="1"/>
    <col min="11529" max="11529" width="11.25" style="1" customWidth="1"/>
    <col min="11530" max="11531" width="9" style="1"/>
    <col min="11532" max="11532" width="4.75" style="1" customWidth="1"/>
    <col min="11533" max="11778" width="9" style="1"/>
    <col min="11779" max="11779" width="9.125" style="1" customWidth="1"/>
    <col min="11780" max="11780" width="18.75" style="1" customWidth="1"/>
    <col min="11781" max="11781" width="10.125" style="1" customWidth="1"/>
    <col min="11782" max="11782" width="11.625" style="1" customWidth="1"/>
    <col min="11783" max="11783" width="13.375" style="1" customWidth="1"/>
    <col min="11784" max="11784" width="11.75" style="1" customWidth="1"/>
    <col min="11785" max="11785" width="11.25" style="1" customWidth="1"/>
    <col min="11786" max="11787" width="9" style="1"/>
    <col min="11788" max="11788" width="4.75" style="1" customWidth="1"/>
    <col min="11789" max="12034" width="9" style="1"/>
    <col min="12035" max="12035" width="9.125" style="1" customWidth="1"/>
    <col min="12036" max="12036" width="18.75" style="1" customWidth="1"/>
    <col min="12037" max="12037" width="10.125" style="1" customWidth="1"/>
    <col min="12038" max="12038" width="11.625" style="1" customWidth="1"/>
    <col min="12039" max="12039" width="13.375" style="1" customWidth="1"/>
    <col min="12040" max="12040" width="11.75" style="1" customWidth="1"/>
    <col min="12041" max="12041" width="11.25" style="1" customWidth="1"/>
    <col min="12042" max="12043" width="9" style="1"/>
    <col min="12044" max="12044" width="4.75" style="1" customWidth="1"/>
    <col min="12045" max="12290" width="9" style="1"/>
    <col min="12291" max="12291" width="9.125" style="1" customWidth="1"/>
    <col min="12292" max="12292" width="18.75" style="1" customWidth="1"/>
    <col min="12293" max="12293" width="10.125" style="1" customWidth="1"/>
    <col min="12294" max="12294" width="11.625" style="1" customWidth="1"/>
    <col min="12295" max="12295" width="13.375" style="1" customWidth="1"/>
    <col min="12296" max="12296" width="11.75" style="1" customWidth="1"/>
    <col min="12297" max="12297" width="11.25" style="1" customWidth="1"/>
    <col min="12298" max="12299" width="9" style="1"/>
    <col min="12300" max="12300" width="4.75" style="1" customWidth="1"/>
    <col min="12301" max="12546" width="9" style="1"/>
    <col min="12547" max="12547" width="9.125" style="1" customWidth="1"/>
    <col min="12548" max="12548" width="18.75" style="1" customWidth="1"/>
    <col min="12549" max="12549" width="10.125" style="1" customWidth="1"/>
    <col min="12550" max="12550" width="11.625" style="1" customWidth="1"/>
    <col min="12551" max="12551" width="13.375" style="1" customWidth="1"/>
    <col min="12552" max="12552" width="11.75" style="1" customWidth="1"/>
    <col min="12553" max="12553" width="11.25" style="1" customWidth="1"/>
    <col min="12554" max="12555" width="9" style="1"/>
    <col min="12556" max="12556" width="4.75" style="1" customWidth="1"/>
    <col min="12557" max="12802" width="9" style="1"/>
    <col min="12803" max="12803" width="9.125" style="1" customWidth="1"/>
    <col min="12804" max="12804" width="18.75" style="1" customWidth="1"/>
    <col min="12805" max="12805" width="10.125" style="1" customWidth="1"/>
    <col min="12806" max="12806" width="11.625" style="1" customWidth="1"/>
    <col min="12807" max="12807" width="13.375" style="1" customWidth="1"/>
    <col min="12808" max="12808" width="11.75" style="1" customWidth="1"/>
    <col min="12809" max="12809" width="11.25" style="1" customWidth="1"/>
    <col min="12810" max="12811" width="9" style="1"/>
    <col min="12812" max="12812" width="4.75" style="1" customWidth="1"/>
    <col min="12813" max="13058" width="9" style="1"/>
    <col min="13059" max="13059" width="9.125" style="1" customWidth="1"/>
    <col min="13060" max="13060" width="18.75" style="1" customWidth="1"/>
    <col min="13061" max="13061" width="10.125" style="1" customWidth="1"/>
    <col min="13062" max="13062" width="11.625" style="1" customWidth="1"/>
    <col min="13063" max="13063" width="13.375" style="1" customWidth="1"/>
    <col min="13064" max="13064" width="11.75" style="1" customWidth="1"/>
    <col min="13065" max="13065" width="11.25" style="1" customWidth="1"/>
    <col min="13066" max="13067" width="9" style="1"/>
    <col min="13068" max="13068" width="4.75" style="1" customWidth="1"/>
    <col min="13069" max="13314" width="9" style="1"/>
    <col min="13315" max="13315" width="9.125" style="1" customWidth="1"/>
    <col min="13316" max="13316" width="18.75" style="1" customWidth="1"/>
    <col min="13317" max="13317" width="10.125" style="1" customWidth="1"/>
    <col min="13318" max="13318" width="11.625" style="1" customWidth="1"/>
    <col min="13319" max="13319" width="13.375" style="1" customWidth="1"/>
    <col min="13320" max="13320" width="11.75" style="1" customWidth="1"/>
    <col min="13321" max="13321" width="11.25" style="1" customWidth="1"/>
    <col min="13322" max="13323" width="9" style="1"/>
    <col min="13324" max="13324" width="4.75" style="1" customWidth="1"/>
    <col min="13325" max="13570" width="9" style="1"/>
    <col min="13571" max="13571" width="9.125" style="1" customWidth="1"/>
    <col min="13572" max="13572" width="18.75" style="1" customWidth="1"/>
    <col min="13573" max="13573" width="10.125" style="1" customWidth="1"/>
    <col min="13574" max="13574" width="11.625" style="1" customWidth="1"/>
    <col min="13575" max="13575" width="13.375" style="1" customWidth="1"/>
    <col min="13576" max="13576" width="11.75" style="1" customWidth="1"/>
    <col min="13577" max="13577" width="11.25" style="1" customWidth="1"/>
    <col min="13578" max="13579" width="9" style="1"/>
    <col min="13580" max="13580" width="4.75" style="1" customWidth="1"/>
    <col min="13581" max="13826" width="9" style="1"/>
    <col min="13827" max="13827" width="9.125" style="1" customWidth="1"/>
    <col min="13828" max="13828" width="18.75" style="1" customWidth="1"/>
    <col min="13829" max="13829" width="10.125" style="1" customWidth="1"/>
    <col min="13830" max="13830" width="11.625" style="1" customWidth="1"/>
    <col min="13831" max="13831" width="13.375" style="1" customWidth="1"/>
    <col min="13832" max="13832" width="11.75" style="1" customWidth="1"/>
    <col min="13833" max="13833" width="11.25" style="1" customWidth="1"/>
    <col min="13834" max="13835" width="9" style="1"/>
    <col min="13836" max="13836" width="4.75" style="1" customWidth="1"/>
    <col min="13837" max="14082" width="9" style="1"/>
    <col min="14083" max="14083" width="9.125" style="1" customWidth="1"/>
    <col min="14084" max="14084" width="18.75" style="1" customWidth="1"/>
    <col min="14085" max="14085" width="10.125" style="1" customWidth="1"/>
    <col min="14086" max="14086" width="11.625" style="1" customWidth="1"/>
    <col min="14087" max="14087" width="13.375" style="1" customWidth="1"/>
    <col min="14088" max="14088" width="11.75" style="1" customWidth="1"/>
    <col min="14089" max="14089" width="11.25" style="1" customWidth="1"/>
    <col min="14090" max="14091" width="9" style="1"/>
    <col min="14092" max="14092" width="4.75" style="1" customWidth="1"/>
    <col min="14093" max="14338" width="9" style="1"/>
    <col min="14339" max="14339" width="9.125" style="1" customWidth="1"/>
    <col min="14340" max="14340" width="18.75" style="1" customWidth="1"/>
    <col min="14341" max="14341" width="10.125" style="1" customWidth="1"/>
    <col min="14342" max="14342" width="11.625" style="1" customWidth="1"/>
    <col min="14343" max="14343" width="13.375" style="1" customWidth="1"/>
    <col min="14344" max="14344" width="11.75" style="1" customWidth="1"/>
    <col min="14345" max="14345" width="11.25" style="1" customWidth="1"/>
    <col min="14346" max="14347" width="9" style="1"/>
    <col min="14348" max="14348" width="4.75" style="1" customWidth="1"/>
    <col min="14349" max="14594" width="9" style="1"/>
    <col min="14595" max="14595" width="9.125" style="1" customWidth="1"/>
    <col min="14596" max="14596" width="18.75" style="1" customWidth="1"/>
    <col min="14597" max="14597" width="10.125" style="1" customWidth="1"/>
    <col min="14598" max="14598" width="11.625" style="1" customWidth="1"/>
    <col min="14599" max="14599" width="13.375" style="1" customWidth="1"/>
    <col min="14600" max="14600" width="11.75" style="1" customWidth="1"/>
    <col min="14601" max="14601" width="11.25" style="1" customWidth="1"/>
    <col min="14602" max="14603" width="9" style="1"/>
    <col min="14604" max="14604" width="4.75" style="1" customWidth="1"/>
    <col min="14605" max="14850" width="9" style="1"/>
    <col min="14851" max="14851" width="9.125" style="1" customWidth="1"/>
    <col min="14852" max="14852" width="18.75" style="1" customWidth="1"/>
    <col min="14853" max="14853" width="10.125" style="1" customWidth="1"/>
    <col min="14854" max="14854" width="11.625" style="1" customWidth="1"/>
    <col min="14855" max="14855" width="13.375" style="1" customWidth="1"/>
    <col min="14856" max="14856" width="11.75" style="1" customWidth="1"/>
    <col min="14857" max="14857" width="11.25" style="1" customWidth="1"/>
    <col min="14858" max="14859" width="9" style="1"/>
    <col min="14860" max="14860" width="4.75" style="1" customWidth="1"/>
    <col min="14861" max="15106" width="9" style="1"/>
    <col min="15107" max="15107" width="9.125" style="1" customWidth="1"/>
    <col min="15108" max="15108" width="18.75" style="1" customWidth="1"/>
    <col min="15109" max="15109" width="10.125" style="1" customWidth="1"/>
    <col min="15110" max="15110" width="11.625" style="1" customWidth="1"/>
    <col min="15111" max="15111" width="13.375" style="1" customWidth="1"/>
    <col min="15112" max="15112" width="11.75" style="1" customWidth="1"/>
    <col min="15113" max="15113" width="11.25" style="1" customWidth="1"/>
    <col min="15114" max="15115" width="9" style="1"/>
    <col min="15116" max="15116" width="4.75" style="1" customWidth="1"/>
    <col min="15117" max="15362" width="9" style="1"/>
    <col min="15363" max="15363" width="9.125" style="1" customWidth="1"/>
    <col min="15364" max="15364" width="18.75" style="1" customWidth="1"/>
    <col min="15365" max="15365" width="10.125" style="1" customWidth="1"/>
    <col min="15366" max="15366" width="11.625" style="1" customWidth="1"/>
    <col min="15367" max="15367" width="13.375" style="1" customWidth="1"/>
    <col min="15368" max="15368" width="11.75" style="1" customWidth="1"/>
    <col min="15369" max="15369" width="11.25" style="1" customWidth="1"/>
    <col min="15370" max="15371" width="9" style="1"/>
    <col min="15372" max="15372" width="4.75" style="1" customWidth="1"/>
    <col min="15373" max="15618" width="9" style="1"/>
    <col min="15619" max="15619" width="9.125" style="1" customWidth="1"/>
    <col min="15620" max="15620" width="18.75" style="1" customWidth="1"/>
    <col min="15621" max="15621" width="10.125" style="1" customWidth="1"/>
    <col min="15622" max="15622" width="11.625" style="1" customWidth="1"/>
    <col min="15623" max="15623" width="13.375" style="1" customWidth="1"/>
    <col min="15624" max="15624" width="11.75" style="1" customWidth="1"/>
    <col min="15625" max="15625" width="11.25" style="1" customWidth="1"/>
    <col min="15626" max="15627" width="9" style="1"/>
    <col min="15628" max="15628" width="4.75" style="1" customWidth="1"/>
    <col min="15629" max="15874" width="9" style="1"/>
    <col min="15875" max="15875" width="9.125" style="1" customWidth="1"/>
    <col min="15876" max="15876" width="18.75" style="1" customWidth="1"/>
    <col min="15877" max="15877" width="10.125" style="1" customWidth="1"/>
    <col min="15878" max="15878" width="11.625" style="1" customWidth="1"/>
    <col min="15879" max="15879" width="13.375" style="1" customWidth="1"/>
    <col min="15880" max="15880" width="11.75" style="1" customWidth="1"/>
    <col min="15881" max="15881" width="11.25" style="1" customWidth="1"/>
    <col min="15882" max="15883" width="9" style="1"/>
    <col min="15884" max="15884" width="4.75" style="1" customWidth="1"/>
    <col min="15885" max="16130" width="9" style="1"/>
    <col min="16131" max="16131" width="9.125" style="1" customWidth="1"/>
    <col min="16132" max="16132" width="18.75" style="1" customWidth="1"/>
    <col min="16133" max="16133" width="10.125" style="1" customWidth="1"/>
    <col min="16134" max="16134" width="11.625" style="1" customWidth="1"/>
    <col min="16135" max="16135" width="13.375" style="1" customWidth="1"/>
    <col min="16136" max="16136" width="11.75" style="1" customWidth="1"/>
    <col min="16137" max="16137" width="11.25" style="1" customWidth="1"/>
    <col min="16138" max="16139" width="9" style="1"/>
    <col min="16140" max="16140" width="4.75" style="1" customWidth="1"/>
    <col min="16141" max="16384" width="9" style="1"/>
  </cols>
  <sheetData>
    <row r="1" spans="1:13" ht="23.45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spans="1:13" ht="28.9" customHeight="1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pans="1:13" ht="24" customHeight="1">
      <c r="A3" s="2"/>
      <c r="B3" s="26"/>
      <c r="C3" s="34"/>
      <c r="D3" s="3"/>
      <c r="E3" s="3"/>
      <c r="F3" s="3"/>
      <c r="G3" s="28"/>
      <c r="H3" s="4"/>
      <c r="I3" s="29" t="s">
        <v>2</v>
      </c>
    </row>
    <row r="4" spans="1:13" ht="33" customHeight="1">
      <c r="A4" s="60" t="s">
        <v>3</v>
      </c>
      <c r="B4" s="61"/>
      <c r="C4" s="62"/>
      <c r="D4" s="5" t="s">
        <v>4</v>
      </c>
      <c r="E4" s="5" t="s">
        <v>440</v>
      </c>
      <c r="F4" s="5" t="s">
        <v>441</v>
      </c>
      <c r="G4" s="6" t="s">
        <v>5</v>
      </c>
      <c r="H4" s="7" t="s">
        <v>6</v>
      </c>
      <c r="I4" s="8" t="s">
        <v>7</v>
      </c>
    </row>
    <row r="5" spans="1:13" ht="27" customHeight="1">
      <c r="A5" s="60" t="s">
        <v>8</v>
      </c>
      <c r="B5" s="61"/>
      <c r="C5" s="61"/>
      <c r="D5" s="62"/>
      <c r="E5" s="33"/>
      <c r="F5" s="33"/>
      <c r="G5" s="9">
        <f>G6+G108</f>
        <v>1300</v>
      </c>
      <c r="H5" s="9">
        <f t="shared" ref="H5:I5" si="0">H6+H108</f>
        <v>1051</v>
      </c>
      <c r="I5" s="9">
        <f t="shared" si="0"/>
        <v>249</v>
      </c>
    </row>
    <row r="6" spans="1:13" ht="27" customHeight="1">
      <c r="A6" s="60" t="s">
        <v>9</v>
      </c>
      <c r="B6" s="61"/>
      <c r="C6" s="61"/>
      <c r="D6" s="62"/>
      <c r="E6" s="33"/>
      <c r="F6" s="33"/>
      <c r="G6" s="9">
        <f>G7+G77+G103</f>
        <v>206.5</v>
      </c>
      <c r="H6" s="9">
        <f t="shared" ref="H6:I6" si="1">H7+H77+H103</f>
        <v>0</v>
      </c>
      <c r="I6" s="9">
        <f t="shared" si="1"/>
        <v>206.5</v>
      </c>
    </row>
    <row r="7" spans="1:13" ht="27" customHeight="1">
      <c r="A7" s="66" t="s">
        <v>10</v>
      </c>
      <c r="B7" s="45" t="s">
        <v>11</v>
      </c>
      <c r="C7" s="46"/>
      <c r="D7" s="47"/>
      <c r="E7" s="41"/>
      <c r="F7" s="41"/>
      <c r="G7" s="21">
        <f>G8+G11+G14+G17+G20+G23+G26+G29+G32+G35+G38+G41+G44+G47+G48+G51+G52+G53+G56+G57+G58+G59+G60+G61+G62+G63+G64+G65+G66+G67+G68+G69+G70+G71+G72+G73+G74+G75+G76</f>
        <v>170.25</v>
      </c>
      <c r="H7" s="21">
        <f t="shared" ref="H7:I7" si="2">H8+H11+H14+H17+H20+H23+H26+H29+H32+H35+H38+H41+H44+H47+H48+H51+H52+H53+H56+H57+H58+H59+H60+H61+H62+H63+H64+H65+H66+H67+H68+H69+H70+H71+H72+H73+H74+H75+H76</f>
        <v>0</v>
      </c>
      <c r="I7" s="21">
        <f t="shared" si="2"/>
        <v>170.25</v>
      </c>
    </row>
    <row r="8" spans="1:13" s="10" customFormat="1" ht="27" customHeight="1">
      <c r="A8" s="67"/>
      <c r="B8" s="48" t="s">
        <v>12</v>
      </c>
      <c r="C8" s="49"/>
      <c r="D8" s="50"/>
      <c r="E8" s="40"/>
      <c r="F8" s="40"/>
      <c r="G8" s="21">
        <v>10</v>
      </c>
      <c r="H8" s="21"/>
      <c r="I8" s="21">
        <f>SUM(I9:I10)</f>
        <v>10</v>
      </c>
    </row>
    <row r="9" spans="1:13" s="13" customFormat="1" ht="27" customHeight="1">
      <c r="A9" s="67"/>
      <c r="B9" s="43" t="s">
        <v>13</v>
      </c>
      <c r="C9" s="44"/>
      <c r="D9" s="12" t="s">
        <v>412</v>
      </c>
      <c r="E9" s="12" t="s">
        <v>442</v>
      </c>
      <c r="F9" s="12" t="s">
        <v>443</v>
      </c>
      <c r="G9" s="24">
        <v>7</v>
      </c>
      <c r="H9" s="22"/>
      <c r="I9" s="24">
        <v>7</v>
      </c>
      <c r="L9" s="14"/>
    </row>
    <row r="10" spans="1:13" s="13" customFormat="1" ht="27" customHeight="1">
      <c r="A10" s="67"/>
      <c r="B10" s="43" t="s">
        <v>14</v>
      </c>
      <c r="C10" s="44"/>
      <c r="D10" s="12" t="s">
        <v>412</v>
      </c>
      <c r="E10" s="12" t="s">
        <v>442</v>
      </c>
      <c r="F10" s="12" t="s">
        <v>443</v>
      </c>
      <c r="G10" s="24">
        <v>3</v>
      </c>
      <c r="H10" s="22"/>
      <c r="I10" s="24">
        <v>3</v>
      </c>
      <c r="M10" s="15"/>
    </row>
    <row r="11" spans="1:13" s="10" customFormat="1" ht="27" customHeight="1">
      <c r="A11" s="67"/>
      <c r="B11" s="48" t="s">
        <v>12</v>
      </c>
      <c r="C11" s="49"/>
      <c r="D11" s="50"/>
      <c r="E11" s="40"/>
      <c r="F11" s="40"/>
      <c r="G11" s="21">
        <v>8.5</v>
      </c>
      <c r="H11" s="23"/>
      <c r="I11" s="21">
        <f>SUM(I12:I13)</f>
        <v>8.5</v>
      </c>
    </row>
    <row r="12" spans="1:13" s="13" customFormat="1" ht="27" customHeight="1">
      <c r="A12" s="67"/>
      <c r="B12" s="43" t="s">
        <v>15</v>
      </c>
      <c r="C12" s="44"/>
      <c r="D12" s="12" t="s">
        <v>412</v>
      </c>
      <c r="E12" s="12" t="s">
        <v>442</v>
      </c>
      <c r="F12" s="12" t="s">
        <v>443</v>
      </c>
      <c r="G12" s="24">
        <v>6</v>
      </c>
      <c r="H12" s="22"/>
      <c r="I12" s="24">
        <v>6</v>
      </c>
    </row>
    <row r="13" spans="1:13" s="13" customFormat="1" ht="27" customHeight="1">
      <c r="A13" s="67"/>
      <c r="B13" s="43" t="s">
        <v>16</v>
      </c>
      <c r="C13" s="44"/>
      <c r="D13" s="12" t="s">
        <v>412</v>
      </c>
      <c r="E13" s="12" t="s">
        <v>442</v>
      </c>
      <c r="F13" s="12" t="s">
        <v>443</v>
      </c>
      <c r="G13" s="24">
        <v>2.5</v>
      </c>
      <c r="H13" s="22"/>
      <c r="I13" s="24">
        <v>2.5</v>
      </c>
    </row>
    <row r="14" spans="1:13" s="10" customFormat="1" ht="27" customHeight="1">
      <c r="A14" s="67"/>
      <c r="B14" s="48" t="s">
        <v>12</v>
      </c>
      <c r="C14" s="49"/>
      <c r="D14" s="50"/>
      <c r="E14" s="40"/>
      <c r="F14" s="40"/>
      <c r="G14" s="21">
        <v>10</v>
      </c>
      <c r="H14" s="23"/>
      <c r="I14" s="21">
        <f>SUM(I15:I16)</f>
        <v>10</v>
      </c>
    </row>
    <row r="15" spans="1:13" s="13" customFormat="1" ht="27" customHeight="1">
      <c r="A15" s="67"/>
      <c r="B15" s="43" t="s">
        <v>17</v>
      </c>
      <c r="C15" s="44"/>
      <c r="D15" s="12" t="s">
        <v>412</v>
      </c>
      <c r="E15" s="12" t="s">
        <v>442</v>
      </c>
      <c r="F15" s="12" t="s">
        <v>443</v>
      </c>
      <c r="G15" s="24">
        <v>8</v>
      </c>
      <c r="H15" s="22"/>
      <c r="I15" s="24">
        <v>8</v>
      </c>
    </row>
    <row r="16" spans="1:13" s="13" customFormat="1" ht="27" customHeight="1">
      <c r="A16" s="67"/>
      <c r="B16" s="43" t="s">
        <v>18</v>
      </c>
      <c r="C16" s="44"/>
      <c r="D16" s="12" t="s">
        <v>412</v>
      </c>
      <c r="E16" s="12" t="s">
        <v>442</v>
      </c>
      <c r="F16" s="12" t="s">
        <v>443</v>
      </c>
      <c r="G16" s="24">
        <v>2</v>
      </c>
      <c r="H16" s="22"/>
      <c r="I16" s="24">
        <v>2</v>
      </c>
    </row>
    <row r="17" spans="1:9" s="13" customFormat="1" ht="27" customHeight="1">
      <c r="A17" s="67"/>
      <c r="B17" s="48" t="s">
        <v>12</v>
      </c>
      <c r="C17" s="49"/>
      <c r="D17" s="50"/>
      <c r="E17" s="40"/>
      <c r="F17" s="40"/>
      <c r="G17" s="21">
        <v>4</v>
      </c>
      <c r="H17" s="22"/>
      <c r="I17" s="21">
        <f>SUM(I18:I19)</f>
        <v>4</v>
      </c>
    </row>
    <row r="18" spans="1:9" s="13" customFormat="1" ht="27" customHeight="1">
      <c r="A18" s="67"/>
      <c r="B18" s="43" t="s">
        <v>19</v>
      </c>
      <c r="C18" s="44"/>
      <c r="D18" s="12" t="s">
        <v>412</v>
      </c>
      <c r="E18" s="12" t="s">
        <v>442</v>
      </c>
      <c r="F18" s="12" t="s">
        <v>443</v>
      </c>
      <c r="G18" s="24">
        <v>2</v>
      </c>
      <c r="H18" s="22"/>
      <c r="I18" s="24">
        <v>2</v>
      </c>
    </row>
    <row r="19" spans="1:9" s="13" customFormat="1" ht="27" customHeight="1">
      <c r="A19" s="67"/>
      <c r="B19" s="43" t="s">
        <v>20</v>
      </c>
      <c r="C19" s="44"/>
      <c r="D19" s="12" t="s">
        <v>412</v>
      </c>
      <c r="E19" s="12" t="s">
        <v>442</v>
      </c>
      <c r="F19" s="12" t="s">
        <v>443</v>
      </c>
      <c r="G19" s="24">
        <v>2</v>
      </c>
      <c r="H19" s="22"/>
      <c r="I19" s="24">
        <v>2</v>
      </c>
    </row>
    <row r="20" spans="1:9" s="10" customFormat="1" ht="27" customHeight="1">
      <c r="A20" s="67"/>
      <c r="B20" s="48" t="s">
        <v>12</v>
      </c>
      <c r="C20" s="49"/>
      <c r="D20" s="50"/>
      <c r="E20" s="40"/>
      <c r="F20" s="40"/>
      <c r="G20" s="21">
        <v>8.5</v>
      </c>
      <c r="H20" s="23"/>
      <c r="I20" s="21">
        <f>SUM(I21:I22)</f>
        <v>8.5</v>
      </c>
    </row>
    <row r="21" spans="1:9" s="13" customFormat="1" ht="27" customHeight="1">
      <c r="A21" s="67"/>
      <c r="B21" s="43" t="s">
        <v>21</v>
      </c>
      <c r="C21" s="44"/>
      <c r="D21" s="12" t="s">
        <v>412</v>
      </c>
      <c r="E21" s="12" t="s">
        <v>442</v>
      </c>
      <c r="F21" s="12" t="s">
        <v>443</v>
      </c>
      <c r="G21" s="24">
        <v>5</v>
      </c>
      <c r="H21" s="22"/>
      <c r="I21" s="24">
        <v>5</v>
      </c>
    </row>
    <row r="22" spans="1:9" s="13" customFormat="1" ht="27" customHeight="1">
      <c r="A22" s="67"/>
      <c r="B22" s="43" t="s">
        <v>22</v>
      </c>
      <c r="C22" s="44"/>
      <c r="D22" s="12" t="s">
        <v>412</v>
      </c>
      <c r="E22" s="12" t="s">
        <v>442</v>
      </c>
      <c r="F22" s="12" t="s">
        <v>443</v>
      </c>
      <c r="G22" s="24">
        <v>3.5</v>
      </c>
      <c r="H22" s="22"/>
      <c r="I22" s="24">
        <v>3.5</v>
      </c>
    </row>
    <row r="23" spans="1:9" s="13" customFormat="1" ht="27" customHeight="1">
      <c r="A23" s="67"/>
      <c r="B23" s="48" t="s">
        <v>12</v>
      </c>
      <c r="C23" s="49"/>
      <c r="D23" s="50"/>
      <c r="E23" s="40"/>
      <c r="F23" s="40"/>
      <c r="G23" s="21">
        <v>11</v>
      </c>
      <c r="H23" s="22"/>
      <c r="I23" s="21">
        <f>SUM(I24:I25)</f>
        <v>11</v>
      </c>
    </row>
    <row r="24" spans="1:9" ht="27" customHeight="1">
      <c r="A24" s="67"/>
      <c r="B24" s="43" t="s">
        <v>23</v>
      </c>
      <c r="C24" s="44"/>
      <c r="D24" s="12" t="s">
        <v>412</v>
      </c>
      <c r="E24" s="12" t="s">
        <v>442</v>
      </c>
      <c r="F24" s="12" t="s">
        <v>443</v>
      </c>
      <c r="G24" s="24">
        <v>9</v>
      </c>
      <c r="H24" s="22"/>
      <c r="I24" s="24">
        <v>9</v>
      </c>
    </row>
    <row r="25" spans="1:9" ht="27" customHeight="1">
      <c r="A25" s="67"/>
      <c r="B25" s="43" t="s">
        <v>24</v>
      </c>
      <c r="C25" s="44"/>
      <c r="D25" s="12" t="s">
        <v>412</v>
      </c>
      <c r="E25" s="12" t="s">
        <v>442</v>
      </c>
      <c r="F25" s="12" t="s">
        <v>443</v>
      </c>
      <c r="G25" s="24">
        <v>2</v>
      </c>
      <c r="H25" s="22"/>
      <c r="I25" s="24">
        <v>2</v>
      </c>
    </row>
    <row r="26" spans="1:9" ht="27" customHeight="1">
      <c r="A26" s="67"/>
      <c r="B26" s="48" t="s">
        <v>12</v>
      </c>
      <c r="C26" s="49"/>
      <c r="D26" s="50"/>
      <c r="E26" s="40"/>
      <c r="F26" s="40"/>
      <c r="G26" s="21">
        <v>7</v>
      </c>
      <c r="H26" s="22"/>
      <c r="I26" s="21">
        <f>SUM(I27:I28)</f>
        <v>7</v>
      </c>
    </row>
    <row r="27" spans="1:9" ht="27" customHeight="1">
      <c r="A27" s="67"/>
      <c r="B27" s="43" t="s">
        <v>25</v>
      </c>
      <c r="C27" s="44"/>
      <c r="D27" s="12" t="s">
        <v>412</v>
      </c>
      <c r="E27" s="12" t="s">
        <v>442</v>
      </c>
      <c r="F27" s="12" t="s">
        <v>443</v>
      </c>
      <c r="G27" s="24">
        <v>5</v>
      </c>
      <c r="H27" s="22"/>
      <c r="I27" s="24">
        <v>5</v>
      </c>
    </row>
    <row r="28" spans="1:9" ht="27" customHeight="1">
      <c r="A28" s="67"/>
      <c r="B28" s="43" t="s">
        <v>26</v>
      </c>
      <c r="C28" s="44"/>
      <c r="D28" s="12" t="s">
        <v>412</v>
      </c>
      <c r="E28" s="12" t="s">
        <v>442</v>
      </c>
      <c r="F28" s="12" t="s">
        <v>443</v>
      </c>
      <c r="G28" s="24">
        <v>2</v>
      </c>
      <c r="H28" s="22"/>
      <c r="I28" s="24">
        <v>2</v>
      </c>
    </row>
    <row r="29" spans="1:9" ht="27" customHeight="1">
      <c r="A29" s="67"/>
      <c r="B29" s="48" t="s">
        <v>12</v>
      </c>
      <c r="C29" s="49"/>
      <c r="D29" s="50"/>
      <c r="E29" s="40"/>
      <c r="F29" s="40"/>
      <c r="G29" s="21">
        <v>10</v>
      </c>
      <c r="H29" s="22"/>
      <c r="I29" s="21">
        <f>SUM(I30:I31)</f>
        <v>10</v>
      </c>
    </row>
    <row r="30" spans="1:9" ht="27" customHeight="1">
      <c r="A30" s="67"/>
      <c r="B30" s="43" t="s">
        <v>27</v>
      </c>
      <c r="C30" s="44"/>
      <c r="D30" s="12" t="s">
        <v>412</v>
      </c>
      <c r="E30" s="12" t="s">
        <v>442</v>
      </c>
      <c r="F30" s="12" t="s">
        <v>443</v>
      </c>
      <c r="G30" s="24">
        <v>8</v>
      </c>
      <c r="H30" s="22"/>
      <c r="I30" s="24">
        <v>8</v>
      </c>
    </row>
    <row r="31" spans="1:9" ht="27" customHeight="1">
      <c r="A31" s="67"/>
      <c r="B31" s="43" t="s">
        <v>28</v>
      </c>
      <c r="C31" s="44"/>
      <c r="D31" s="12" t="s">
        <v>412</v>
      </c>
      <c r="E31" s="12" t="s">
        <v>442</v>
      </c>
      <c r="F31" s="12" t="s">
        <v>443</v>
      </c>
      <c r="G31" s="24">
        <v>2</v>
      </c>
      <c r="H31" s="22"/>
      <c r="I31" s="24">
        <v>2</v>
      </c>
    </row>
    <row r="32" spans="1:9" ht="27" customHeight="1">
      <c r="A32" s="67"/>
      <c r="B32" s="48" t="s">
        <v>12</v>
      </c>
      <c r="C32" s="49"/>
      <c r="D32" s="50"/>
      <c r="E32" s="40"/>
      <c r="F32" s="40"/>
      <c r="G32" s="21">
        <v>9</v>
      </c>
      <c r="H32" s="23"/>
      <c r="I32" s="21">
        <f>SUM(I33:I34)</f>
        <v>9</v>
      </c>
    </row>
    <row r="33" spans="1:9" ht="27" customHeight="1">
      <c r="A33" s="67"/>
      <c r="B33" s="43" t="s">
        <v>29</v>
      </c>
      <c r="C33" s="44"/>
      <c r="D33" s="12" t="s">
        <v>412</v>
      </c>
      <c r="E33" s="12" t="s">
        <v>442</v>
      </c>
      <c r="F33" s="12" t="s">
        <v>443</v>
      </c>
      <c r="G33" s="24">
        <v>7</v>
      </c>
      <c r="H33" s="22"/>
      <c r="I33" s="24">
        <v>7</v>
      </c>
    </row>
    <row r="34" spans="1:9" ht="27" customHeight="1">
      <c r="A34" s="67"/>
      <c r="B34" s="43" t="s">
        <v>30</v>
      </c>
      <c r="C34" s="44"/>
      <c r="D34" s="12" t="s">
        <v>412</v>
      </c>
      <c r="E34" s="12" t="s">
        <v>442</v>
      </c>
      <c r="F34" s="12" t="s">
        <v>443</v>
      </c>
      <c r="G34" s="24">
        <v>2</v>
      </c>
      <c r="H34" s="22"/>
      <c r="I34" s="24">
        <v>2</v>
      </c>
    </row>
    <row r="35" spans="1:9" s="10" customFormat="1" ht="27" customHeight="1">
      <c r="A35" s="67"/>
      <c r="B35" s="48" t="s">
        <v>12</v>
      </c>
      <c r="C35" s="49"/>
      <c r="D35" s="50"/>
      <c r="E35" s="40"/>
      <c r="F35" s="40"/>
      <c r="G35" s="21">
        <v>9.75</v>
      </c>
      <c r="H35" s="23"/>
      <c r="I35" s="21">
        <f>SUM(I36:I37)</f>
        <v>9.75</v>
      </c>
    </row>
    <row r="36" spans="1:9" ht="27" customHeight="1">
      <c r="A36" s="67"/>
      <c r="B36" s="43" t="s">
        <v>31</v>
      </c>
      <c r="C36" s="44"/>
      <c r="D36" s="12" t="s">
        <v>412</v>
      </c>
      <c r="E36" s="12" t="s">
        <v>442</v>
      </c>
      <c r="F36" s="12" t="s">
        <v>443</v>
      </c>
      <c r="G36" s="24">
        <v>6.5</v>
      </c>
      <c r="H36" s="22"/>
      <c r="I36" s="24">
        <v>6.5</v>
      </c>
    </row>
    <row r="37" spans="1:9" ht="27" customHeight="1">
      <c r="A37" s="67"/>
      <c r="B37" s="43" t="s">
        <v>32</v>
      </c>
      <c r="C37" s="44"/>
      <c r="D37" s="12" t="s">
        <v>412</v>
      </c>
      <c r="E37" s="12" t="s">
        <v>442</v>
      </c>
      <c r="F37" s="12" t="s">
        <v>443</v>
      </c>
      <c r="G37" s="24">
        <v>3.25</v>
      </c>
      <c r="H37" s="22"/>
      <c r="I37" s="24">
        <v>3.25</v>
      </c>
    </row>
    <row r="38" spans="1:9" s="10" customFormat="1" ht="27" customHeight="1">
      <c r="A38" s="67"/>
      <c r="B38" s="48" t="s">
        <v>12</v>
      </c>
      <c r="C38" s="49"/>
      <c r="D38" s="50"/>
      <c r="E38" s="40"/>
      <c r="F38" s="40"/>
      <c r="G38" s="21">
        <v>5.5</v>
      </c>
      <c r="H38" s="23"/>
      <c r="I38" s="21">
        <f>SUM(I39:I40)</f>
        <v>5.5</v>
      </c>
    </row>
    <row r="39" spans="1:9" ht="27" customHeight="1">
      <c r="A39" s="67"/>
      <c r="B39" s="43" t="s">
        <v>33</v>
      </c>
      <c r="C39" s="44"/>
      <c r="D39" s="12" t="s">
        <v>412</v>
      </c>
      <c r="E39" s="12" t="s">
        <v>442</v>
      </c>
      <c r="F39" s="12" t="s">
        <v>443</v>
      </c>
      <c r="G39" s="24">
        <v>3</v>
      </c>
      <c r="H39" s="22"/>
      <c r="I39" s="24">
        <v>3</v>
      </c>
    </row>
    <row r="40" spans="1:9" ht="27" customHeight="1">
      <c r="A40" s="67"/>
      <c r="B40" s="43" t="s">
        <v>34</v>
      </c>
      <c r="C40" s="44"/>
      <c r="D40" s="12" t="s">
        <v>412</v>
      </c>
      <c r="E40" s="12" t="s">
        <v>442</v>
      </c>
      <c r="F40" s="12" t="s">
        <v>443</v>
      </c>
      <c r="G40" s="24">
        <v>2.5</v>
      </c>
      <c r="H40" s="22"/>
      <c r="I40" s="24">
        <v>2.5</v>
      </c>
    </row>
    <row r="41" spans="1:9" s="10" customFormat="1" ht="27" customHeight="1">
      <c r="A41" s="67"/>
      <c r="B41" s="48" t="s">
        <v>12</v>
      </c>
      <c r="C41" s="49"/>
      <c r="D41" s="50"/>
      <c r="E41" s="40"/>
      <c r="F41" s="40"/>
      <c r="G41" s="21">
        <v>9.25</v>
      </c>
      <c r="H41" s="23"/>
      <c r="I41" s="21">
        <f>SUM(I42:I43)</f>
        <v>9.25</v>
      </c>
    </row>
    <row r="42" spans="1:9" ht="27" customHeight="1">
      <c r="A42" s="67"/>
      <c r="B42" s="43" t="s">
        <v>35</v>
      </c>
      <c r="C42" s="44"/>
      <c r="D42" s="12" t="s">
        <v>412</v>
      </c>
      <c r="E42" s="12" t="s">
        <v>442</v>
      </c>
      <c r="F42" s="12" t="s">
        <v>443</v>
      </c>
      <c r="G42" s="24">
        <v>6</v>
      </c>
      <c r="H42" s="22"/>
      <c r="I42" s="24">
        <v>6</v>
      </c>
    </row>
    <row r="43" spans="1:9" ht="27" customHeight="1">
      <c r="A43" s="67"/>
      <c r="B43" s="43" t="s">
        <v>36</v>
      </c>
      <c r="C43" s="44"/>
      <c r="D43" s="12" t="s">
        <v>412</v>
      </c>
      <c r="E43" s="12" t="s">
        <v>442</v>
      </c>
      <c r="F43" s="12" t="s">
        <v>443</v>
      </c>
      <c r="G43" s="24">
        <v>3.25</v>
      </c>
      <c r="H43" s="22"/>
      <c r="I43" s="24">
        <v>3.25</v>
      </c>
    </row>
    <row r="44" spans="1:9" s="10" customFormat="1" ht="27" customHeight="1">
      <c r="A44" s="67"/>
      <c r="B44" s="48" t="s">
        <v>12</v>
      </c>
      <c r="C44" s="49"/>
      <c r="D44" s="50"/>
      <c r="E44" s="40"/>
      <c r="F44" s="40"/>
      <c r="G44" s="21">
        <v>6.5</v>
      </c>
      <c r="H44" s="23"/>
      <c r="I44" s="21">
        <f>SUM(I45:I46)</f>
        <v>6.5</v>
      </c>
    </row>
    <row r="45" spans="1:9" ht="27" customHeight="1">
      <c r="A45" s="67"/>
      <c r="B45" s="43" t="s">
        <v>37</v>
      </c>
      <c r="C45" s="44"/>
      <c r="D45" s="12" t="s">
        <v>412</v>
      </c>
      <c r="E45" s="12" t="s">
        <v>442</v>
      </c>
      <c r="F45" s="12" t="s">
        <v>443</v>
      </c>
      <c r="G45" s="24">
        <v>4.5</v>
      </c>
      <c r="H45" s="22"/>
      <c r="I45" s="24">
        <v>4.5</v>
      </c>
    </row>
    <row r="46" spans="1:9" ht="27" customHeight="1">
      <c r="A46" s="67"/>
      <c r="B46" s="43" t="s">
        <v>38</v>
      </c>
      <c r="C46" s="44"/>
      <c r="D46" s="12" t="s">
        <v>412</v>
      </c>
      <c r="E46" s="12" t="s">
        <v>442</v>
      </c>
      <c r="F46" s="12" t="s">
        <v>443</v>
      </c>
      <c r="G46" s="24">
        <v>2</v>
      </c>
      <c r="H46" s="22"/>
      <c r="I46" s="24">
        <v>2</v>
      </c>
    </row>
    <row r="47" spans="1:9" ht="27" customHeight="1">
      <c r="A47" s="67"/>
      <c r="B47" s="43" t="s">
        <v>39</v>
      </c>
      <c r="C47" s="44"/>
      <c r="D47" s="12" t="s">
        <v>412</v>
      </c>
      <c r="E47" s="12" t="s">
        <v>442</v>
      </c>
      <c r="F47" s="12" t="s">
        <v>443</v>
      </c>
      <c r="G47" s="24">
        <v>2.5</v>
      </c>
      <c r="H47" s="22"/>
      <c r="I47" s="24">
        <v>2.5</v>
      </c>
    </row>
    <row r="48" spans="1:9" ht="27" customHeight="1">
      <c r="A48" s="67"/>
      <c r="B48" s="48" t="s">
        <v>12</v>
      </c>
      <c r="C48" s="49"/>
      <c r="D48" s="50"/>
      <c r="E48" s="40"/>
      <c r="F48" s="40"/>
      <c r="G48" s="21">
        <v>8</v>
      </c>
      <c r="H48" s="23"/>
      <c r="I48" s="21">
        <f>SUM(I49:I50)</f>
        <v>8</v>
      </c>
    </row>
    <row r="49" spans="1:12" ht="27" customHeight="1">
      <c r="A49" s="67"/>
      <c r="B49" s="43" t="s">
        <v>40</v>
      </c>
      <c r="C49" s="44"/>
      <c r="D49" s="12" t="s">
        <v>412</v>
      </c>
      <c r="E49" s="12" t="s">
        <v>442</v>
      </c>
      <c r="F49" s="12" t="s">
        <v>443</v>
      </c>
      <c r="G49" s="24">
        <v>6</v>
      </c>
      <c r="H49" s="22"/>
      <c r="I49" s="24">
        <v>6</v>
      </c>
    </row>
    <row r="50" spans="1:12" ht="27" customHeight="1">
      <c r="A50" s="67"/>
      <c r="B50" s="43" t="s">
        <v>41</v>
      </c>
      <c r="C50" s="44"/>
      <c r="D50" s="12" t="s">
        <v>412</v>
      </c>
      <c r="E50" s="12" t="s">
        <v>442</v>
      </c>
      <c r="F50" s="12" t="s">
        <v>443</v>
      </c>
      <c r="G50" s="24">
        <v>2</v>
      </c>
      <c r="H50" s="22"/>
      <c r="I50" s="24">
        <v>2</v>
      </c>
    </row>
    <row r="51" spans="1:12" ht="27" customHeight="1">
      <c r="A51" s="67"/>
      <c r="B51" s="43" t="s">
        <v>42</v>
      </c>
      <c r="C51" s="44"/>
      <c r="D51" s="12" t="s">
        <v>412</v>
      </c>
      <c r="E51" s="12" t="s">
        <v>442</v>
      </c>
      <c r="F51" s="12" t="s">
        <v>443</v>
      </c>
      <c r="G51" s="24">
        <v>3.25</v>
      </c>
      <c r="H51" s="22"/>
      <c r="I51" s="24">
        <v>3.25</v>
      </c>
    </row>
    <row r="52" spans="1:12" ht="27" customHeight="1">
      <c r="A52" s="67"/>
      <c r="B52" s="43" t="s">
        <v>43</v>
      </c>
      <c r="C52" s="44"/>
      <c r="D52" s="12" t="s">
        <v>412</v>
      </c>
      <c r="E52" s="12" t="s">
        <v>442</v>
      </c>
      <c r="F52" s="12" t="s">
        <v>443</v>
      </c>
      <c r="G52" s="24">
        <v>2.75</v>
      </c>
      <c r="H52" s="22"/>
      <c r="I52" s="24">
        <v>2.75</v>
      </c>
    </row>
    <row r="53" spans="1:12" ht="27" customHeight="1">
      <c r="A53" s="67"/>
      <c r="B53" s="48" t="s">
        <v>12</v>
      </c>
      <c r="C53" s="49"/>
      <c r="D53" s="50"/>
      <c r="E53" s="40"/>
      <c r="F53" s="40"/>
      <c r="G53" s="21">
        <v>7.25</v>
      </c>
      <c r="H53" s="23"/>
      <c r="I53" s="21">
        <f>SUM(I54:I55)</f>
        <v>7.25</v>
      </c>
    </row>
    <row r="54" spans="1:12" ht="27" customHeight="1">
      <c r="A54" s="67"/>
      <c r="B54" s="43" t="s">
        <v>44</v>
      </c>
      <c r="C54" s="44"/>
      <c r="D54" s="12" t="s">
        <v>412</v>
      </c>
      <c r="E54" s="12" t="s">
        <v>442</v>
      </c>
      <c r="F54" s="12" t="s">
        <v>443</v>
      </c>
      <c r="G54" s="24">
        <v>5.25</v>
      </c>
      <c r="H54" s="22"/>
      <c r="I54" s="24">
        <v>5.25</v>
      </c>
      <c r="L54" s="14"/>
    </row>
    <row r="55" spans="1:12" ht="27" customHeight="1">
      <c r="A55" s="67"/>
      <c r="B55" s="43" t="s">
        <v>45</v>
      </c>
      <c r="C55" s="44"/>
      <c r="D55" s="12" t="s">
        <v>412</v>
      </c>
      <c r="E55" s="12" t="s">
        <v>442</v>
      </c>
      <c r="F55" s="12" t="s">
        <v>443</v>
      </c>
      <c r="G55" s="24">
        <v>2</v>
      </c>
      <c r="H55" s="22"/>
      <c r="I55" s="24">
        <v>2</v>
      </c>
    </row>
    <row r="56" spans="1:12" ht="27" customHeight="1">
      <c r="A56" s="67"/>
      <c r="B56" s="43" t="s">
        <v>46</v>
      </c>
      <c r="C56" s="44"/>
      <c r="D56" s="12" t="s">
        <v>412</v>
      </c>
      <c r="E56" s="12" t="s">
        <v>442</v>
      </c>
      <c r="F56" s="12" t="s">
        <v>443</v>
      </c>
      <c r="G56" s="24">
        <v>2</v>
      </c>
      <c r="H56" s="22"/>
      <c r="I56" s="24">
        <v>2</v>
      </c>
    </row>
    <row r="57" spans="1:12" ht="27" customHeight="1">
      <c r="A57" s="67"/>
      <c r="B57" s="43" t="s">
        <v>47</v>
      </c>
      <c r="C57" s="44"/>
      <c r="D57" s="12" t="s">
        <v>412</v>
      </c>
      <c r="E57" s="12" t="s">
        <v>442</v>
      </c>
      <c r="F57" s="12" t="s">
        <v>443</v>
      </c>
      <c r="G57" s="24">
        <v>3</v>
      </c>
      <c r="H57" s="22"/>
      <c r="I57" s="24">
        <v>3</v>
      </c>
    </row>
    <row r="58" spans="1:12" ht="27" customHeight="1">
      <c r="A58" s="67"/>
      <c r="B58" s="43" t="s">
        <v>48</v>
      </c>
      <c r="C58" s="44"/>
      <c r="D58" s="12" t="s">
        <v>412</v>
      </c>
      <c r="E58" s="12" t="s">
        <v>442</v>
      </c>
      <c r="F58" s="12" t="s">
        <v>443</v>
      </c>
      <c r="G58" s="24">
        <v>2.5</v>
      </c>
      <c r="H58" s="22"/>
      <c r="I58" s="24">
        <v>2.5</v>
      </c>
    </row>
    <row r="59" spans="1:12" ht="27" customHeight="1">
      <c r="A59" s="67"/>
      <c r="B59" s="43" t="s">
        <v>49</v>
      </c>
      <c r="C59" s="44"/>
      <c r="D59" s="12" t="s">
        <v>412</v>
      </c>
      <c r="E59" s="12" t="s">
        <v>442</v>
      </c>
      <c r="F59" s="12" t="s">
        <v>443</v>
      </c>
      <c r="G59" s="24">
        <v>3</v>
      </c>
      <c r="H59" s="22"/>
      <c r="I59" s="24">
        <v>3</v>
      </c>
    </row>
    <row r="60" spans="1:12" ht="27" customHeight="1">
      <c r="A60" s="67"/>
      <c r="B60" s="43" t="s">
        <v>50</v>
      </c>
      <c r="C60" s="44"/>
      <c r="D60" s="12" t="s">
        <v>413</v>
      </c>
      <c r="E60" s="12" t="s">
        <v>442</v>
      </c>
      <c r="F60" s="12" t="s">
        <v>443</v>
      </c>
      <c r="G60" s="24">
        <v>1</v>
      </c>
      <c r="H60" s="22"/>
      <c r="I60" s="24">
        <v>1</v>
      </c>
    </row>
    <row r="61" spans="1:12" ht="27" customHeight="1">
      <c r="A61" s="67"/>
      <c r="B61" s="43" t="s">
        <v>51</v>
      </c>
      <c r="C61" s="44"/>
      <c r="D61" s="12" t="s">
        <v>412</v>
      </c>
      <c r="E61" s="12" t="s">
        <v>442</v>
      </c>
      <c r="F61" s="12" t="s">
        <v>443</v>
      </c>
      <c r="G61" s="24">
        <v>6</v>
      </c>
      <c r="H61" s="22"/>
      <c r="I61" s="24">
        <v>6</v>
      </c>
    </row>
    <row r="62" spans="1:12" ht="27" customHeight="1">
      <c r="A62" s="67"/>
      <c r="B62" s="43" t="s">
        <v>52</v>
      </c>
      <c r="C62" s="44"/>
      <c r="D62" s="12" t="s">
        <v>412</v>
      </c>
      <c r="E62" s="12" t="s">
        <v>442</v>
      </c>
      <c r="F62" s="12" t="s">
        <v>443</v>
      </c>
      <c r="G62" s="24">
        <v>2.5</v>
      </c>
      <c r="H62" s="22"/>
      <c r="I62" s="24">
        <v>2.5</v>
      </c>
    </row>
    <row r="63" spans="1:12" ht="27" customHeight="1">
      <c r="A63" s="67"/>
      <c r="B63" s="43" t="s">
        <v>53</v>
      </c>
      <c r="C63" s="44"/>
      <c r="D63" s="12" t="s">
        <v>412</v>
      </c>
      <c r="E63" s="12" t="s">
        <v>442</v>
      </c>
      <c r="F63" s="12" t="s">
        <v>443</v>
      </c>
      <c r="G63" s="24">
        <v>2</v>
      </c>
      <c r="H63" s="22"/>
      <c r="I63" s="24">
        <v>2</v>
      </c>
    </row>
    <row r="64" spans="1:12" ht="27" customHeight="1">
      <c r="A64" s="67"/>
      <c r="B64" s="43" t="s">
        <v>54</v>
      </c>
      <c r="C64" s="44"/>
      <c r="D64" s="12" t="s">
        <v>412</v>
      </c>
      <c r="E64" s="12" t="s">
        <v>442</v>
      </c>
      <c r="F64" s="12" t="s">
        <v>443</v>
      </c>
      <c r="G64" s="24">
        <v>2</v>
      </c>
      <c r="H64" s="22"/>
      <c r="I64" s="24">
        <v>2</v>
      </c>
    </row>
    <row r="65" spans="1:9" ht="27" customHeight="1">
      <c r="A65" s="67"/>
      <c r="B65" s="43" t="s">
        <v>55</v>
      </c>
      <c r="C65" s="44"/>
      <c r="D65" s="12" t="s">
        <v>413</v>
      </c>
      <c r="E65" s="12" t="s">
        <v>442</v>
      </c>
      <c r="F65" s="12" t="s">
        <v>443</v>
      </c>
      <c r="G65" s="24">
        <v>1</v>
      </c>
      <c r="H65" s="22"/>
      <c r="I65" s="24">
        <v>1</v>
      </c>
    </row>
    <row r="66" spans="1:9" ht="27" customHeight="1">
      <c r="A66" s="67"/>
      <c r="B66" s="43" t="s">
        <v>56</v>
      </c>
      <c r="C66" s="44"/>
      <c r="D66" s="12" t="s">
        <v>413</v>
      </c>
      <c r="E66" s="12" t="s">
        <v>442</v>
      </c>
      <c r="F66" s="12" t="s">
        <v>443</v>
      </c>
      <c r="G66" s="24">
        <v>1</v>
      </c>
      <c r="H66" s="22"/>
      <c r="I66" s="24">
        <v>1</v>
      </c>
    </row>
    <row r="67" spans="1:9" ht="27" customHeight="1">
      <c r="A67" s="67"/>
      <c r="B67" s="43" t="s">
        <v>57</v>
      </c>
      <c r="C67" s="44"/>
      <c r="D67" s="12" t="s">
        <v>413</v>
      </c>
      <c r="E67" s="12" t="s">
        <v>442</v>
      </c>
      <c r="F67" s="12" t="s">
        <v>443</v>
      </c>
      <c r="G67" s="24">
        <v>1.5</v>
      </c>
      <c r="H67" s="22"/>
      <c r="I67" s="24">
        <v>1.5</v>
      </c>
    </row>
    <row r="68" spans="1:9" ht="27" customHeight="1">
      <c r="A68" s="67"/>
      <c r="B68" s="43" t="s">
        <v>58</v>
      </c>
      <c r="C68" s="44"/>
      <c r="D68" s="12" t="s">
        <v>413</v>
      </c>
      <c r="E68" s="12" t="s">
        <v>442</v>
      </c>
      <c r="F68" s="12" t="s">
        <v>443</v>
      </c>
      <c r="G68" s="24">
        <v>1</v>
      </c>
      <c r="H68" s="22"/>
      <c r="I68" s="24">
        <v>1</v>
      </c>
    </row>
    <row r="69" spans="1:9" ht="27" customHeight="1">
      <c r="A69" s="67"/>
      <c r="B69" s="43" t="s">
        <v>59</v>
      </c>
      <c r="C69" s="44"/>
      <c r="D69" s="12" t="s">
        <v>413</v>
      </c>
      <c r="E69" s="12" t="s">
        <v>442</v>
      </c>
      <c r="F69" s="12" t="s">
        <v>443</v>
      </c>
      <c r="G69" s="24">
        <v>1</v>
      </c>
      <c r="H69" s="22"/>
      <c r="I69" s="24">
        <v>1</v>
      </c>
    </row>
    <row r="70" spans="1:9" ht="27" customHeight="1">
      <c r="A70" s="67"/>
      <c r="B70" s="43" t="s">
        <v>60</v>
      </c>
      <c r="C70" s="44"/>
      <c r="D70" s="12" t="s">
        <v>413</v>
      </c>
      <c r="E70" s="12" t="s">
        <v>442</v>
      </c>
      <c r="F70" s="12" t="s">
        <v>443</v>
      </c>
      <c r="G70" s="24">
        <v>1</v>
      </c>
      <c r="H70" s="22"/>
      <c r="I70" s="24">
        <v>1</v>
      </c>
    </row>
    <row r="71" spans="1:9" ht="27" customHeight="1">
      <c r="A71" s="67"/>
      <c r="B71" s="43" t="s">
        <v>61</v>
      </c>
      <c r="C71" s="44"/>
      <c r="D71" s="12" t="s">
        <v>412</v>
      </c>
      <c r="E71" s="12" t="s">
        <v>442</v>
      </c>
      <c r="F71" s="12" t="s">
        <v>443</v>
      </c>
      <c r="G71" s="24">
        <v>2</v>
      </c>
      <c r="H71" s="22"/>
      <c r="I71" s="24">
        <v>2</v>
      </c>
    </row>
    <row r="72" spans="1:9" ht="27" customHeight="1">
      <c r="A72" s="67"/>
      <c r="B72" s="43" t="s">
        <v>62</v>
      </c>
      <c r="C72" s="44"/>
      <c r="D72" s="12" t="s">
        <v>413</v>
      </c>
      <c r="E72" s="12" t="s">
        <v>442</v>
      </c>
      <c r="F72" s="12" t="s">
        <v>443</v>
      </c>
      <c r="G72" s="24">
        <v>1</v>
      </c>
      <c r="H72" s="22"/>
      <c r="I72" s="24">
        <v>1</v>
      </c>
    </row>
    <row r="73" spans="1:9" ht="27" customHeight="1">
      <c r="A73" s="67"/>
      <c r="B73" s="43" t="s">
        <v>63</v>
      </c>
      <c r="C73" s="44"/>
      <c r="D73" s="12" t="s">
        <v>413</v>
      </c>
      <c r="E73" s="12" t="s">
        <v>442</v>
      </c>
      <c r="F73" s="12" t="s">
        <v>443</v>
      </c>
      <c r="G73" s="24">
        <v>1</v>
      </c>
      <c r="H73" s="22"/>
      <c r="I73" s="24">
        <v>1</v>
      </c>
    </row>
    <row r="74" spans="1:9" ht="27" customHeight="1">
      <c r="A74" s="67"/>
      <c r="B74" s="43" t="s">
        <v>64</v>
      </c>
      <c r="C74" s="44"/>
      <c r="D74" s="12" t="s">
        <v>413</v>
      </c>
      <c r="E74" s="12" t="s">
        <v>442</v>
      </c>
      <c r="F74" s="12" t="s">
        <v>443</v>
      </c>
      <c r="G74" s="24">
        <v>1</v>
      </c>
      <c r="H74" s="22"/>
      <c r="I74" s="24">
        <v>1</v>
      </c>
    </row>
    <row r="75" spans="1:9" ht="27" customHeight="1">
      <c r="A75" s="67"/>
      <c r="B75" s="43" t="s">
        <v>65</v>
      </c>
      <c r="C75" s="44"/>
      <c r="D75" s="12" t="s">
        <v>413</v>
      </c>
      <c r="E75" s="12" t="s">
        <v>442</v>
      </c>
      <c r="F75" s="12" t="s">
        <v>443</v>
      </c>
      <c r="G75" s="24">
        <v>1</v>
      </c>
      <c r="H75" s="22"/>
      <c r="I75" s="24">
        <v>1</v>
      </c>
    </row>
    <row r="76" spans="1:9" ht="27" customHeight="1">
      <c r="A76" s="68"/>
      <c r="B76" s="43" t="s">
        <v>66</v>
      </c>
      <c r="C76" s="44"/>
      <c r="D76" s="12" t="s">
        <v>413</v>
      </c>
      <c r="E76" s="12" t="s">
        <v>442</v>
      </c>
      <c r="F76" s="12" t="s">
        <v>443</v>
      </c>
      <c r="G76" s="24">
        <v>1</v>
      </c>
      <c r="H76" s="22"/>
      <c r="I76" s="24">
        <v>1</v>
      </c>
    </row>
    <row r="77" spans="1:9" ht="27" customHeight="1">
      <c r="A77" s="45" t="s">
        <v>67</v>
      </c>
      <c r="B77" s="46"/>
      <c r="C77" s="46"/>
      <c r="D77" s="47"/>
      <c r="E77" s="41"/>
      <c r="F77" s="41"/>
      <c r="G77" s="21">
        <f>G78+G79+G80+G81+G82+G85+G86+G87+G88+G89+G90+G93+G94+G95+G96+G97+G98+G99+G100+G101+G102</f>
        <v>25</v>
      </c>
      <c r="H77" s="21"/>
      <c r="I77" s="21">
        <v>25</v>
      </c>
    </row>
    <row r="78" spans="1:9" ht="27" customHeight="1">
      <c r="A78" s="11" t="s">
        <v>68</v>
      </c>
      <c r="B78" s="43" t="s">
        <v>69</v>
      </c>
      <c r="C78" s="44"/>
      <c r="D78" s="12" t="s">
        <v>413</v>
      </c>
      <c r="E78" s="12" t="s">
        <v>442</v>
      </c>
      <c r="F78" s="12" t="s">
        <v>443</v>
      </c>
      <c r="G78" s="24">
        <v>1</v>
      </c>
      <c r="H78" s="22"/>
      <c r="I78" s="24">
        <v>1</v>
      </c>
    </row>
    <row r="79" spans="1:9" ht="27" customHeight="1">
      <c r="A79" s="11" t="s">
        <v>70</v>
      </c>
      <c r="B79" s="43" t="s">
        <v>71</v>
      </c>
      <c r="C79" s="44"/>
      <c r="D79" s="12" t="s">
        <v>413</v>
      </c>
      <c r="E79" s="12" t="s">
        <v>442</v>
      </c>
      <c r="F79" s="12" t="s">
        <v>443</v>
      </c>
      <c r="G79" s="24">
        <v>1</v>
      </c>
      <c r="H79" s="22"/>
      <c r="I79" s="24">
        <v>1</v>
      </c>
    </row>
    <row r="80" spans="1:9" ht="27" customHeight="1">
      <c r="A80" s="11" t="s">
        <v>72</v>
      </c>
      <c r="B80" s="43" t="s">
        <v>73</v>
      </c>
      <c r="C80" s="44"/>
      <c r="D80" s="12" t="s">
        <v>412</v>
      </c>
      <c r="E80" s="12" t="s">
        <v>442</v>
      </c>
      <c r="F80" s="12">
        <v>50299</v>
      </c>
      <c r="G80" s="24">
        <v>2.5</v>
      </c>
      <c r="H80" s="22"/>
      <c r="I80" s="24">
        <v>2.5</v>
      </c>
    </row>
    <row r="81" spans="1:9" ht="27" customHeight="1">
      <c r="A81" s="11" t="s">
        <v>74</v>
      </c>
      <c r="B81" s="43" t="s">
        <v>75</v>
      </c>
      <c r="C81" s="44"/>
      <c r="D81" s="12" t="s">
        <v>413</v>
      </c>
      <c r="E81" s="12" t="s">
        <v>442</v>
      </c>
      <c r="F81" s="12" t="s">
        <v>443</v>
      </c>
      <c r="G81" s="24">
        <v>1</v>
      </c>
      <c r="H81" s="22"/>
      <c r="I81" s="24">
        <v>1</v>
      </c>
    </row>
    <row r="82" spans="1:9" s="10" customFormat="1" ht="27" customHeight="1">
      <c r="A82" s="75" t="s">
        <v>76</v>
      </c>
      <c r="B82" s="48" t="s">
        <v>12</v>
      </c>
      <c r="C82" s="49"/>
      <c r="D82" s="50"/>
      <c r="E82" s="40"/>
      <c r="F82" s="40"/>
      <c r="G82" s="21">
        <f>SUM(G83:G84)</f>
        <v>2</v>
      </c>
      <c r="H82" s="21"/>
      <c r="I82" s="21">
        <v>2</v>
      </c>
    </row>
    <row r="83" spans="1:9" ht="27" customHeight="1">
      <c r="A83" s="76"/>
      <c r="B83" s="43" t="s">
        <v>77</v>
      </c>
      <c r="C83" s="44"/>
      <c r="D83" s="12" t="s">
        <v>413</v>
      </c>
      <c r="E83" s="12" t="s">
        <v>442</v>
      </c>
      <c r="F83" s="12" t="s">
        <v>443</v>
      </c>
      <c r="G83" s="24">
        <v>1</v>
      </c>
      <c r="H83" s="22"/>
      <c r="I83" s="24">
        <v>1</v>
      </c>
    </row>
    <row r="84" spans="1:9" ht="27" customHeight="1">
      <c r="A84" s="77"/>
      <c r="B84" s="43" t="s">
        <v>78</v>
      </c>
      <c r="C84" s="44"/>
      <c r="D84" s="12" t="s">
        <v>413</v>
      </c>
      <c r="E84" s="12" t="s">
        <v>442</v>
      </c>
      <c r="F84" s="12" t="s">
        <v>443</v>
      </c>
      <c r="G84" s="24">
        <v>1</v>
      </c>
      <c r="H84" s="22"/>
      <c r="I84" s="24">
        <v>1</v>
      </c>
    </row>
    <row r="85" spans="1:9" ht="27" customHeight="1">
      <c r="A85" s="11" t="s">
        <v>79</v>
      </c>
      <c r="B85" s="43" t="s">
        <v>80</v>
      </c>
      <c r="C85" s="44"/>
      <c r="D85" s="12" t="s">
        <v>413</v>
      </c>
      <c r="E85" s="12" t="s">
        <v>442</v>
      </c>
      <c r="F85" s="12" t="s">
        <v>443</v>
      </c>
      <c r="G85" s="24">
        <v>1</v>
      </c>
      <c r="H85" s="22"/>
      <c r="I85" s="24">
        <v>1</v>
      </c>
    </row>
    <row r="86" spans="1:9" ht="27" customHeight="1">
      <c r="A86" s="11" t="s">
        <v>81</v>
      </c>
      <c r="B86" s="43" t="s">
        <v>82</v>
      </c>
      <c r="C86" s="44"/>
      <c r="D86" s="12" t="s">
        <v>413</v>
      </c>
      <c r="E86" s="12" t="s">
        <v>442</v>
      </c>
      <c r="F86" s="12" t="s">
        <v>443</v>
      </c>
      <c r="G86" s="24">
        <v>1.5</v>
      </c>
      <c r="H86" s="22"/>
      <c r="I86" s="24">
        <v>1.5</v>
      </c>
    </row>
    <row r="87" spans="1:9" ht="27" customHeight="1">
      <c r="A87" s="11" t="s">
        <v>83</v>
      </c>
      <c r="B87" s="43" t="s">
        <v>84</v>
      </c>
      <c r="C87" s="44"/>
      <c r="D87" s="12" t="s">
        <v>413</v>
      </c>
      <c r="E87" s="12" t="s">
        <v>442</v>
      </c>
      <c r="F87" s="12" t="s">
        <v>443</v>
      </c>
      <c r="G87" s="24">
        <v>1</v>
      </c>
      <c r="H87" s="22"/>
      <c r="I87" s="24">
        <v>1</v>
      </c>
    </row>
    <row r="88" spans="1:9" ht="27" customHeight="1">
      <c r="A88" s="11" t="s">
        <v>85</v>
      </c>
      <c r="B88" s="43" t="s">
        <v>86</v>
      </c>
      <c r="C88" s="44"/>
      <c r="D88" s="12" t="s">
        <v>413</v>
      </c>
      <c r="E88" s="12" t="s">
        <v>442</v>
      </c>
      <c r="F88" s="12" t="s">
        <v>443</v>
      </c>
      <c r="G88" s="24">
        <v>1</v>
      </c>
      <c r="H88" s="22"/>
      <c r="I88" s="24">
        <v>1</v>
      </c>
    </row>
    <row r="89" spans="1:9" ht="27" customHeight="1">
      <c r="A89" s="11" t="s">
        <v>87</v>
      </c>
      <c r="B89" s="43" t="s">
        <v>88</v>
      </c>
      <c r="C89" s="44"/>
      <c r="D89" s="12" t="s">
        <v>413</v>
      </c>
      <c r="E89" s="12" t="s">
        <v>442</v>
      </c>
      <c r="F89" s="12" t="s">
        <v>443</v>
      </c>
      <c r="G89" s="24">
        <v>1</v>
      </c>
      <c r="H89" s="22"/>
      <c r="I89" s="24">
        <v>1</v>
      </c>
    </row>
    <row r="90" spans="1:9" s="10" customFormat="1" ht="27" customHeight="1">
      <c r="A90" s="75" t="s">
        <v>89</v>
      </c>
      <c r="B90" s="48" t="s">
        <v>12</v>
      </c>
      <c r="C90" s="49"/>
      <c r="D90" s="50"/>
      <c r="E90" s="40"/>
      <c r="F90" s="40"/>
      <c r="G90" s="21">
        <f>SUM(G91:G92)</f>
        <v>2</v>
      </c>
      <c r="H90" s="21"/>
      <c r="I90" s="21">
        <f t="shared" ref="I90" si="3">SUM(I91:I92)</f>
        <v>2</v>
      </c>
    </row>
    <row r="91" spans="1:9" ht="27" customHeight="1">
      <c r="A91" s="76"/>
      <c r="B91" s="43" t="s">
        <v>90</v>
      </c>
      <c r="C91" s="44"/>
      <c r="D91" s="12" t="s">
        <v>413</v>
      </c>
      <c r="E91" s="12" t="s">
        <v>442</v>
      </c>
      <c r="F91" s="12" t="s">
        <v>443</v>
      </c>
      <c r="G91" s="24">
        <v>1</v>
      </c>
      <c r="H91" s="22"/>
      <c r="I91" s="24">
        <v>1</v>
      </c>
    </row>
    <row r="92" spans="1:9" ht="27" customHeight="1">
      <c r="A92" s="77"/>
      <c r="B92" s="43" t="s">
        <v>91</v>
      </c>
      <c r="C92" s="44"/>
      <c r="D92" s="12" t="s">
        <v>413</v>
      </c>
      <c r="E92" s="12" t="s">
        <v>442</v>
      </c>
      <c r="F92" s="12" t="s">
        <v>443</v>
      </c>
      <c r="G92" s="24">
        <v>1</v>
      </c>
      <c r="H92" s="22"/>
      <c r="I92" s="24">
        <v>1</v>
      </c>
    </row>
    <row r="93" spans="1:9" ht="27" customHeight="1">
      <c r="A93" s="11" t="s">
        <v>92</v>
      </c>
      <c r="B93" s="43" t="s">
        <v>93</v>
      </c>
      <c r="C93" s="44"/>
      <c r="D93" s="12" t="s">
        <v>413</v>
      </c>
      <c r="E93" s="12" t="s">
        <v>442</v>
      </c>
      <c r="F93" s="12" t="s">
        <v>443</v>
      </c>
      <c r="G93" s="24">
        <v>1</v>
      </c>
      <c r="H93" s="22"/>
      <c r="I93" s="24">
        <v>1</v>
      </c>
    </row>
    <row r="94" spans="1:9" ht="27" customHeight="1">
      <c r="A94" s="11" t="s">
        <v>94</v>
      </c>
      <c r="B94" s="43" t="s">
        <v>95</v>
      </c>
      <c r="C94" s="44"/>
      <c r="D94" s="12" t="s">
        <v>413</v>
      </c>
      <c r="E94" s="12" t="s">
        <v>442</v>
      </c>
      <c r="F94" s="12" t="s">
        <v>443</v>
      </c>
      <c r="G94" s="24">
        <v>1</v>
      </c>
      <c r="H94" s="22"/>
      <c r="I94" s="24">
        <v>1</v>
      </c>
    </row>
    <row r="95" spans="1:9" ht="27" customHeight="1">
      <c r="A95" s="11" t="s">
        <v>96</v>
      </c>
      <c r="B95" s="43" t="s">
        <v>97</v>
      </c>
      <c r="C95" s="44"/>
      <c r="D95" s="12" t="s">
        <v>413</v>
      </c>
      <c r="E95" s="12" t="s">
        <v>442</v>
      </c>
      <c r="F95" s="12" t="s">
        <v>443</v>
      </c>
      <c r="G95" s="24">
        <v>1</v>
      </c>
      <c r="H95" s="22"/>
      <c r="I95" s="24">
        <v>1</v>
      </c>
    </row>
    <row r="96" spans="1:9" ht="27" customHeight="1">
      <c r="A96" s="11" t="s">
        <v>98</v>
      </c>
      <c r="B96" s="43" t="s">
        <v>99</v>
      </c>
      <c r="C96" s="44"/>
      <c r="D96" s="12" t="s">
        <v>412</v>
      </c>
      <c r="E96" s="12" t="s">
        <v>442</v>
      </c>
      <c r="F96" s="12" t="s">
        <v>443</v>
      </c>
      <c r="G96" s="24">
        <v>1</v>
      </c>
      <c r="H96" s="22"/>
      <c r="I96" s="24">
        <v>1</v>
      </c>
    </row>
    <row r="97" spans="1:9" ht="27" customHeight="1">
      <c r="A97" s="11" t="s">
        <v>100</v>
      </c>
      <c r="B97" s="43" t="s">
        <v>101</v>
      </c>
      <c r="C97" s="44"/>
      <c r="D97" s="12" t="s">
        <v>413</v>
      </c>
      <c r="E97" s="12" t="s">
        <v>442</v>
      </c>
      <c r="F97" s="12" t="s">
        <v>443</v>
      </c>
      <c r="G97" s="24">
        <v>1</v>
      </c>
      <c r="H97" s="22"/>
      <c r="I97" s="24">
        <v>1</v>
      </c>
    </row>
    <row r="98" spans="1:9" ht="27" customHeight="1">
      <c r="A98" s="11" t="s">
        <v>102</v>
      </c>
      <c r="B98" s="43" t="s">
        <v>103</v>
      </c>
      <c r="C98" s="44"/>
      <c r="D98" s="12" t="s">
        <v>413</v>
      </c>
      <c r="E98" s="12" t="s">
        <v>442</v>
      </c>
      <c r="F98" s="12" t="s">
        <v>443</v>
      </c>
      <c r="G98" s="24">
        <v>1</v>
      </c>
      <c r="H98" s="22"/>
      <c r="I98" s="24">
        <v>1</v>
      </c>
    </row>
    <row r="99" spans="1:9" ht="27" customHeight="1">
      <c r="A99" s="11" t="s">
        <v>104</v>
      </c>
      <c r="B99" s="43" t="s">
        <v>105</v>
      </c>
      <c r="C99" s="44"/>
      <c r="D99" s="12" t="s">
        <v>413</v>
      </c>
      <c r="E99" s="12" t="s">
        <v>442</v>
      </c>
      <c r="F99" s="12" t="s">
        <v>443</v>
      </c>
      <c r="G99" s="24">
        <v>1</v>
      </c>
      <c r="H99" s="22"/>
      <c r="I99" s="24">
        <v>1</v>
      </c>
    </row>
    <row r="100" spans="1:9" ht="27" customHeight="1">
      <c r="A100" s="11" t="s">
        <v>106</v>
      </c>
      <c r="B100" s="43" t="s">
        <v>107</v>
      </c>
      <c r="C100" s="44"/>
      <c r="D100" s="12" t="s">
        <v>413</v>
      </c>
      <c r="E100" s="12" t="s">
        <v>442</v>
      </c>
      <c r="F100" s="12" t="s">
        <v>443</v>
      </c>
      <c r="G100" s="24">
        <v>1</v>
      </c>
      <c r="H100" s="22"/>
      <c r="I100" s="24">
        <v>1</v>
      </c>
    </row>
    <row r="101" spans="1:9" ht="27" customHeight="1">
      <c r="A101" s="43" t="s">
        <v>108</v>
      </c>
      <c r="B101" s="74"/>
      <c r="C101" s="44"/>
      <c r="D101" s="12" t="s">
        <v>413</v>
      </c>
      <c r="E101" s="12" t="s">
        <v>442</v>
      </c>
      <c r="F101" s="12" t="s">
        <v>443</v>
      </c>
      <c r="G101" s="24">
        <v>1</v>
      </c>
      <c r="H101" s="22"/>
      <c r="I101" s="24">
        <v>1</v>
      </c>
    </row>
    <row r="102" spans="1:9" ht="27" customHeight="1">
      <c r="A102" s="43" t="s">
        <v>109</v>
      </c>
      <c r="B102" s="74"/>
      <c r="C102" s="44"/>
      <c r="D102" s="12" t="s">
        <v>413</v>
      </c>
      <c r="E102" s="12" t="s">
        <v>442</v>
      </c>
      <c r="F102" s="12" t="s">
        <v>443</v>
      </c>
      <c r="G102" s="24">
        <v>1</v>
      </c>
      <c r="H102" s="22"/>
      <c r="I102" s="24">
        <v>1</v>
      </c>
    </row>
    <row r="103" spans="1:9" s="10" customFormat="1" ht="27" customHeight="1">
      <c r="A103" s="69" t="s">
        <v>110</v>
      </c>
      <c r="B103" s="48" t="s">
        <v>12</v>
      </c>
      <c r="C103" s="49"/>
      <c r="D103" s="50"/>
      <c r="E103" s="40"/>
      <c r="F103" s="40"/>
      <c r="G103" s="21">
        <f>SUM(G104:G107)</f>
        <v>11.25</v>
      </c>
      <c r="H103" s="23"/>
      <c r="I103" s="21">
        <v>11.25</v>
      </c>
    </row>
    <row r="104" spans="1:9" ht="27" customHeight="1">
      <c r="A104" s="70"/>
      <c r="B104" s="43" t="s">
        <v>415</v>
      </c>
      <c r="C104" s="44"/>
      <c r="D104" s="12" t="s">
        <v>412</v>
      </c>
      <c r="E104" s="12" t="s">
        <v>442</v>
      </c>
      <c r="F104" s="12" t="s">
        <v>443</v>
      </c>
      <c r="G104" s="24">
        <v>3.25</v>
      </c>
      <c r="H104" s="22"/>
      <c r="I104" s="24">
        <v>3.25</v>
      </c>
    </row>
    <row r="105" spans="1:9" ht="27" customHeight="1">
      <c r="A105" s="70"/>
      <c r="B105" s="43" t="s">
        <v>416</v>
      </c>
      <c r="C105" s="44"/>
      <c r="D105" s="12" t="s">
        <v>412</v>
      </c>
      <c r="E105" s="12" t="s">
        <v>442</v>
      </c>
      <c r="F105" s="12" t="s">
        <v>443</v>
      </c>
      <c r="G105" s="24">
        <v>3.5</v>
      </c>
      <c r="H105" s="22"/>
      <c r="I105" s="24">
        <v>3.5</v>
      </c>
    </row>
    <row r="106" spans="1:9" ht="27" customHeight="1">
      <c r="A106" s="70"/>
      <c r="B106" s="43" t="s">
        <v>417</v>
      </c>
      <c r="C106" s="44"/>
      <c r="D106" s="12" t="s">
        <v>412</v>
      </c>
      <c r="E106" s="12" t="s">
        <v>442</v>
      </c>
      <c r="F106" s="12" t="s">
        <v>443</v>
      </c>
      <c r="G106" s="24">
        <v>3</v>
      </c>
      <c r="H106" s="22"/>
      <c r="I106" s="24">
        <v>3</v>
      </c>
    </row>
    <row r="107" spans="1:9" ht="27" customHeight="1">
      <c r="A107" s="71"/>
      <c r="B107" s="43" t="s">
        <v>418</v>
      </c>
      <c r="C107" s="44"/>
      <c r="D107" s="12" t="s">
        <v>413</v>
      </c>
      <c r="E107" s="12" t="s">
        <v>442</v>
      </c>
      <c r="F107" s="12" t="s">
        <v>443</v>
      </c>
      <c r="G107" s="24">
        <v>1.5</v>
      </c>
      <c r="H107" s="22"/>
      <c r="I107" s="24">
        <v>1.5</v>
      </c>
    </row>
    <row r="108" spans="1:9" ht="27" customHeight="1">
      <c r="A108" s="45" t="s">
        <v>111</v>
      </c>
      <c r="B108" s="46"/>
      <c r="C108" s="46"/>
      <c r="D108" s="47"/>
      <c r="E108" s="41"/>
      <c r="F108" s="41"/>
      <c r="G108" s="21">
        <f>G109+G127+G137+G146+G166+G184+G202+G224+G237+G254+G271+G282+G300+G307</f>
        <v>1093.5</v>
      </c>
      <c r="H108" s="21">
        <f t="shared" ref="H108:I108" si="4">H109+H127+H137+H146+H166+H184+H202+H224+H237+H254+H271+H282+H300+H307</f>
        <v>1051</v>
      </c>
      <c r="I108" s="21">
        <f t="shared" si="4"/>
        <v>42.5</v>
      </c>
    </row>
    <row r="109" spans="1:9" ht="27" customHeight="1">
      <c r="A109" s="66" t="s">
        <v>112</v>
      </c>
      <c r="B109" s="45" t="s">
        <v>11</v>
      </c>
      <c r="C109" s="46"/>
      <c r="D109" s="47"/>
      <c r="E109" s="41"/>
      <c r="F109" s="41"/>
      <c r="G109" s="21">
        <f>SUM(G125:G126)+G110</f>
        <v>43.5</v>
      </c>
      <c r="H109" s="21">
        <f>SUM(H125:H126)+H110</f>
        <v>31.5</v>
      </c>
      <c r="I109" s="21">
        <f>SUM(I125:I126)+I110</f>
        <v>12</v>
      </c>
    </row>
    <row r="110" spans="1:9" ht="27" customHeight="1">
      <c r="A110" s="67"/>
      <c r="B110" s="45" t="s">
        <v>113</v>
      </c>
      <c r="C110" s="46"/>
      <c r="D110" s="47"/>
      <c r="E110" s="41"/>
      <c r="F110" s="41"/>
      <c r="G110" s="21">
        <f>G111+G123+G124</f>
        <v>30.5</v>
      </c>
      <c r="H110" s="21">
        <f t="shared" ref="H110:I110" si="5">H111+H123+H124</f>
        <v>18.5</v>
      </c>
      <c r="I110" s="21">
        <f t="shared" si="5"/>
        <v>12</v>
      </c>
    </row>
    <row r="111" spans="1:9" ht="27" customHeight="1">
      <c r="A111" s="67"/>
      <c r="B111" s="69" t="s">
        <v>429</v>
      </c>
      <c r="C111" s="45" t="s">
        <v>430</v>
      </c>
      <c r="D111" s="47"/>
      <c r="E111" s="41"/>
      <c r="F111" s="41"/>
      <c r="G111" s="21">
        <f>SUM(G112:G122)</f>
        <v>21</v>
      </c>
      <c r="H111" s="21">
        <f t="shared" ref="H111:I111" si="6">SUM(H112:H122)</f>
        <v>9</v>
      </c>
      <c r="I111" s="21">
        <f t="shared" si="6"/>
        <v>12</v>
      </c>
    </row>
    <row r="112" spans="1:9" ht="27" customHeight="1">
      <c r="A112" s="67"/>
      <c r="B112" s="70"/>
      <c r="C112" s="12" t="s">
        <v>114</v>
      </c>
      <c r="D112" s="12" t="s">
        <v>414</v>
      </c>
      <c r="E112" s="12"/>
      <c r="F112" s="12" t="s">
        <v>448</v>
      </c>
      <c r="G112" s="24">
        <f>H112+I112</f>
        <v>9</v>
      </c>
      <c r="H112" s="30">
        <v>9</v>
      </c>
      <c r="I112" s="24"/>
    </row>
    <row r="113" spans="1:9" ht="27" customHeight="1">
      <c r="A113" s="67"/>
      <c r="B113" s="70"/>
      <c r="C113" s="11" t="s">
        <v>419</v>
      </c>
      <c r="D113" s="12" t="s">
        <v>413</v>
      </c>
      <c r="E113" s="12"/>
      <c r="F113" s="12" t="s">
        <v>449</v>
      </c>
      <c r="G113" s="24">
        <f t="shared" ref="G113:G176" si="7">H113+I113</f>
        <v>1</v>
      </c>
      <c r="H113" s="22"/>
      <c r="I113" s="24">
        <v>1</v>
      </c>
    </row>
    <row r="114" spans="1:9" ht="27" customHeight="1">
      <c r="A114" s="67"/>
      <c r="B114" s="70"/>
      <c r="C114" s="11" t="s">
        <v>420</v>
      </c>
      <c r="D114" s="12" t="s">
        <v>413</v>
      </c>
      <c r="E114" s="12"/>
      <c r="F114" s="12" t="s">
        <v>449</v>
      </c>
      <c r="G114" s="24">
        <f t="shared" si="7"/>
        <v>1</v>
      </c>
      <c r="H114" s="22"/>
      <c r="I114" s="24">
        <v>1</v>
      </c>
    </row>
    <row r="115" spans="1:9" ht="27" customHeight="1">
      <c r="A115" s="67"/>
      <c r="B115" s="70"/>
      <c r="C115" s="11" t="s">
        <v>421</v>
      </c>
      <c r="D115" s="12" t="s">
        <v>412</v>
      </c>
      <c r="E115" s="12"/>
      <c r="F115" s="12" t="s">
        <v>449</v>
      </c>
      <c r="G115" s="24">
        <f t="shared" si="7"/>
        <v>3</v>
      </c>
      <c r="H115" s="22"/>
      <c r="I115" s="24">
        <v>3</v>
      </c>
    </row>
    <row r="116" spans="1:9" ht="27" customHeight="1">
      <c r="A116" s="67"/>
      <c r="B116" s="70"/>
      <c r="C116" s="11" t="s">
        <v>422</v>
      </c>
      <c r="D116" s="12" t="s">
        <v>413</v>
      </c>
      <c r="E116" s="12"/>
      <c r="F116" s="12" t="s">
        <v>449</v>
      </c>
      <c r="G116" s="24">
        <f t="shared" si="7"/>
        <v>1</v>
      </c>
      <c r="H116" s="22"/>
      <c r="I116" s="24">
        <v>1</v>
      </c>
    </row>
    <row r="117" spans="1:9" ht="27" customHeight="1">
      <c r="A117" s="67"/>
      <c r="B117" s="70"/>
      <c r="C117" s="35" t="s">
        <v>423</v>
      </c>
      <c r="D117" s="12" t="s">
        <v>413</v>
      </c>
      <c r="E117" s="12"/>
      <c r="F117" s="12" t="s">
        <v>449</v>
      </c>
      <c r="G117" s="24">
        <f t="shared" si="7"/>
        <v>1</v>
      </c>
      <c r="H117" s="22"/>
      <c r="I117" s="24">
        <v>1</v>
      </c>
    </row>
    <row r="118" spans="1:9" ht="27" customHeight="1">
      <c r="A118" s="67"/>
      <c r="B118" s="70"/>
      <c r="C118" s="35" t="s">
        <v>424</v>
      </c>
      <c r="D118" s="12" t="s">
        <v>413</v>
      </c>
      <c r="E118" s="12"/>
      <c r="F118" s="12" t="s">
        <v>449</v>
      </c>
      <c r="G118" s="24">
        <f t="shared" si="7"/>
        <v>1</v>
      </c>
      <c r="H118" s="22"/>
      <c r="I118" s="24">
        <v>1</v>
      </c>
    </row>
    <row r="119" spans="1:9" ht="27" customHeight="1">
      <c r="A119" s="67"/>
      <c r="B119" s="70"/>
      <c r="C119" s="35" t="s">
        <v>425</v>
      </c>
      <c r="D119" s="12" t="s">
        <v>413</v>
      </c>
      <c r="E119" s="12"/>
      <c r="F119" s="12" t="s">
        <v>449</v>
      </c>
      <c r="G119" s="24">
        <f t="shared" si="7"/>
        <v>1</v>
      </c>
      <c r="H119" s="22"/>
      <c r="I119" s="24">
        <v>1</v>
      </c>
    </row>
    <row r="120" spans="1:9" ht="27" customHeight="1">
      <c r="A120" s="67"/>
      <c r="B120" s="70"/>
      <c r="C120" s="35" t="s">
        <v>426</v>
      </c>
      <c r="D120" s="12" t="s">
        <v>413</v>
      </c>
      <c r="E120" s="12"/>
      <c r="F120" s="12" t="s">
        <v>449</v>
      </c>
      <c r="G120" s="24">
        <f t="shared" si="7"/>
        <v>1</v>
      </c>
      <c r="H120" s="22"/>
      <c r="I120" s="24">
        <v>1</v>
      </c>
    </row>
    <row r="121" spans="1:9" ht="27" customHeight="1">
      <c r="A121" s="67"/>
      <c r="B121" s="70"/>
      <c r="C121" s="36" t="s">
        <v>427</v>
      </c>
      <c r="D121" s="12" t="s">
        <v>413</v>
      </c>
      <c r="E121" s="12"/>
      <c r="F121" s="12" t="s">
        <v>449</v>
      </c>
      <c r="G121" s="24">
        <f t="shared" si="7"/>
        <v>1</v>
      </c>
      <c r="H121" s="31"/>
      <c r="I121" s="24">
        <v>1</v>
      </c>
    </row>
    <row r="122" spans="1:9" ht="27" customHeight="1">
      <c r="A122" s="67"/>
      <c r="B122" s="71"/>
      <c r="C122" s="16" t="s">
        <v>428</v>
      </c>
      <c r="D122" s="12" t="s">
        <v>413</v>
      </c>
      <c r="E122" s="12"/>
      <c r="F122" s="12" t="s">
        <v>449</v>
      </c>
      <c r="G122" s="24">
        <f t="shared" si="7"/>
        <v>1</v>
      </c>
      <c r="H122" s="22"/>
      <c r="I122" s="24">
        <v>1</v>
      </c>
    </row>
    <row r="123" spans="1:9" ht="27" customHeight="1">
      <c r="A123" s="67"/>
      <c r="B123" s="25" t="s">
        <v>115</v>
      </c>
      <c r="C123" s="17" t="s">
        <v>116</v>
      </c>
      <c r="D123" s="12" t="s">
        <v>414</v>
      </c>
      <c r="E123" s="12"/>
      <c r="F123" s="12" t="s">
        <v>448</v>
      </c>
      <c r="G123" s="24">
        <f t="shared" si="7"/>
        <v>4.5</v>
      </c>
      <c r="H123" s="30">
        <v>4.5</v>
      </c>
      <c r="I123" s="24"/>
    </row>
    <row r="124" spans="1:9" ht="27" customHeight="1">
      <c r="A124" s="67"/>
      <c r="B124" s="25" t="s">
        <v>117</v>
      </c>
      <c r="C124" s="17" t="s">
        <v>118</v>
      </c>
      <c r="D124" s="12" t="s">
        <v>414</v>
      </c>
      <c r="E124" s="12"/>
      <c r="F124" s="12" t="s">
        <v>448</v>
      </c>
      <c r="G124" s="24">
        <f t="shared" si="7"/>
        <v>5</v>
      </c>
      <c r="H124" s="30">
        <v>5</v>
      </c>
      <c r="I124" s="24"/>
    </row>
    <row r="125" spans="1:9" ht="27" customHeight="1">
      <c r="A125" s="67"/>
      <c r="B125" s="25" t="s">
        <v>431</v>
      </c>
      <c r="C125" s="17" t="s">
        <v>119</v>
      </c>
      <c r="D125" s="12" t="s">
        <v>414</v>
      </c>
      <c r="E125" s="12"/>
      <c r="F125" s="12" t="s">
        <v>448</v>
      </c>
      <c r="G125" s="24">
        <f t="shared" si="7"/>
        <v>7</v>
      </c>
      <c r="H125" s="30">
        <v>7</v>
      </c>
      <c r="I125" s="24"/>
    </row>
    <row r="126" spans="1:9" ht="27" customHeight="1">
      <c r="A126" s="68"/>
      <c r="B126" s="25" t="s">
        <v>446</v>
      </c>
      <c r="C126" s="17" t="s">
        <v>120</v>
      </c>
      <c r="D126" s="12" t="s">
        <v>414</v>
      </c>
      <c r="E126" s="12"/>
      <c r="F126" s="12" t="s">
        <v>448</v>
      </c>
      <c r="G126" s="24">
        <f t="shared" si="7"/>
        <v>6</v>
      </c>
      <c r="H126" s="30">
        <v>6</v>
      </c>
      <c r="I126" s="24"/>
    </row>
    <row r="127" spans="1:9" ht="27" customHeight="1">
      <c r="A127" s="63" t="s">
        <v>121</v>
      </c>
      <c r="B127" s="57" t="s">
        <v>11</v>
      </c>
      <c r="C127" s="58"/>
      <c r="D127" s="59"/>
      <c r="E127" s="42"/>
      <c r="F127" s="42"/>
      <c r="G127" s="21">
        <f>SUM(G132:G136)+G128</f>
        <v>44</v>
      </c>
      <c r="H127" s="21">
        <f t="shared" ref="H127:I127" si="8">SUM(H132:H136)+H128</f>
        <v>42</v>
      </c>
      <c r="I127" s="21">
        <f t="shared" si="8"/>
        <v>2</v>
      </c>
    </row>
    <row r="128" spans="1:9" ht="27" customHeight="1">
      <c r="A128" s="64"/>
      <c r="B128" s="69" t="s">
        <v>122</v>
      </c>
      <c r="C128" s="45" t="s">
        <v>432</v>
      </c>
      <c r="D128" s="47"/>
      <c r="E128" s="41"/>
      <c r="F128" s="41"/>
      <c r="G128" s="21">
        <f>SUM(G129:G131)</f>
        <v>10</v>
      </c>
      <c r="H128" s="21">
        <f t="shared" ref="H128:I128" si="9">SUM(H129:H131)</f>
        <v>8</v>
      </c>
      <c r="I128" s="21">
        <f t="shared" si="9"/>
        <v>2</v>
      </c>
    </row>
    <row r="129" spans="1:9" ht="27" customHeight="1">
      <c r="A129" s="64"/>
      <c r="B129" s="70"/>
      <c r="C129" s="12" t="s">
        <v>123</v>
      </c>
      <c r="D129" s="12" t="s">
        <v>414</v>
      </c>
      <c r="E129" s="12"/>
      <c r="F129" s="12" t="s">
        <v>448</v>
      </c>
      <c r="G129" s="24">
        <f t="shared" si="7"/>
        <v>8</v>
      </c>
      <c r="H129" s="22">
        <v>8</v>
      </c>
      <c r="I129" s="21"/>
    </row>
    <row r="130" spans="1:9" ht="27" customHeight="1">
      <c r="A130" s="64"/>
      <c r="B130" s="70"/>
      <c r="C130" s="11" t="s">
        <v>124</v>
      </c>
      <c r="D130" s="12" t="s">
        <v>413</v>
      </c>
      <c r="E130" s="12"/>
      <c r="F130" s="12" t="s">
        <v>449</v>
      </c>
      <c r="G130" s="24">
        <f t="shared" si="7"/>
        <v>1</v>
      </c>
      <c r="H130" s="21"/>
      <c r="I130" s="24">
        <v>1</v>
      </c>
    </row>
    <row r="131" spans="1:9" ht="27" customHeight="1">
      <c r="A131" s="64"/>
      <c r="B131" s="71"/>
      <c r="C131" s="11" t="s">
        <v>125</v>
      </c>
      <c r="D131" s="12" t="s">
        <v>413</v>
      </c>
      <c r="E131" s="12"/>
      <c r="F131" s="12" t="s">
        <v>449</v>
      </c>
      <c r="G131" s="24">
        <f t="shared" si="7"/>
        <v>1</v>
      </c>
      <c r="H131" s="31"/>
      <c r="I131" s="24">
        <v>1</v>
      </c>
    </row>
    <row r="132" spans="1:9" ht="27" customHeight="1">
      <c r="A132" s="64"/>
      <c r="B132" s="25" t="s">
        <v>126</v>
      </c>
      <c r="C132" s="17" t="s">
        <v>127</v>
      </c>
      <c r="D132" s="12" t="s">
        <v>414</v>
      </c>
      <c r="E132" s="12"/>
      <c r="F132" s="12" t="s">
        <v>448</v>
      </c>
      <c r="G132" s="24">
        <f t="shared" si="7"/>
        <v>6</v>
      </c>
      <c r="H132" s="22">
        <v>6</v>
      </c>
      <c r="I132" s="24"/>
    </row>
    <row r="133" spans="1:9" ht="27" customHeight="1">
      <c r="A133" s="64"/>
      <c r="B133" s="25" t="s">
        <v>128</v>
      </c>
      <c r="C133" s="17" t="s">
        <v>129</v>
      </c>
      <c r="D133" s="12" t="s">
        <v>414</v>
      </c>
      <c r="E133" s="12"/>
      <c r="F133" s="12" t="s">
        <v>448</v>
      </c>
      <c r="G133" s="24">
        <f t="shared" si="7"/>
        <v>10</v>
      </c>
      <c r="H133" s="22">
        <v>10</v>
      </c>
      <c r="I133" s="24"/>
    </row>
    <row r="134" spans="1:9" ht="27" customHeight="1">
      <c r="A134" s="64"/>
      <c r="B134" s="25" t="s">
        <v>130</v>
      </c>
      <c r="C134" s="17" t="s">
        <v>131</v>
      </c>
      <c r="D134" s="12" t="s">
        <v>414</v>
      </c>
      <c r="E134" s="12"/>
      <c r="F134" s="12" t="s">
        <v>448</v>
      </c>
      <c r="G134" s="24">
        <f t="shared" si="7"/>
        <v>6</v>
      </c>
      <c r="H134" s="22">
        <v>6</v>
      </c>
      <c r="I134" s="24"/>
    </row>
    <row r="135" spans="1:9" ht="27" customHeight="1">
      <c r="A135" s="64"/>
      <c r="B135" s="25" t="s">
        <v>132</v>
      </c>
      <c r="C135" s="17" t="s">
        <v>133</v>
      </c>
      <c r="D135" s="12" t="s">
        <v>414</v>
      </c>
      <c r="E135" s="12"/>
      <c r="F135" s="12" t="s">
        <v>448</v>
      </c>
      <c r="G135" s="24">
        <f t="shared" si="7"/>
        <v>6</v>
      </c>
      <c r="H135" s="22">
        <v>6</v>
      </c>
      <c r="I135" s="24"/>
    </row>
    <row r="136" spans="1:9" ht="27" customHeight="1">
      <c r="A136" s="65"/>
      <c r="B136" s="25" t="s">
        <v>134</v>
      </c>
      <c r="C136" s="17" t="s">
        <v>445</v>
      </c>
      <c r="D136" s="12" t="s">
        <v>414</v>
      </c>
      <c r="E136" s="12"/>
      <c r="F136" s="12" t="s">
        <v>448</v>
      </c>
      <c r="G136" s="24">
        <f t="shared" si="7"/>
        <v>6</v>
      </c>
      <c r="H136" s="22">
        <v>6</v>
      </c>
      <c r="I136" s="24"/>
    </row>
    <row r="137" spans="1:9" ht="27" customHeight="1">
      <c r="A137" s="63" t="s">
        <v>135</v>
      </c>
      <c r="B137" s="57" t="s">
        <v>11</v>
      </c>
      <c r="C137" s="58"/>
      <c r="D137" s="59"/>
      <c r="E137" s="42"/>
      <c r="F137" s="42"/>
      <c r="G137" s="21">
        <f>SUM(G143:G145)+G138</f>
        <v>36.5</v>
      </c>
      <c r="H137" s="21">
        <f t="shared" ref="H137:I137" si="10">SUM(H143:H145)+H138</f>
        <v>33.5</v>
      </c>
      <c r="I137" s="21">
        <f t="shared" si="10"/>
        <v>3</v>
      </c>
    </row>
    <row r="138" spans="1:9" s="10" customFormat="1" ht="27" customHeight="1">
      <c r="A138" s="64"/>
      <c r="B138" s="54" t="s">
        <v>136</v>
      </c>
      <c r="C138" s="45" t="s">
        <v>432</v>
      </c>
      <c r="D138" s="47"/>
      <c r="E138" s="41"/>
      <c r="F138" s="41"/>
      <c r="G138" s="21">
        <f>SUM(G139:G142)</f>
        <v>13</v>
      </c>
      <c r="H138" s="21">
        <f t="shared" ref="H138:I138" si="11">SUM(H139:H142)</f>
        <v>10</v>
      </c>
      <c r="I138" s="21">
        <f t="shared" si="11"/>
        <v>3</v>
      </c>
    </row>
    <row r="139" spans="1:9" s="10" customFormat="1" ht="27" customHeight="1">
      <c r="A139" s="64"/>
      <c r="B139" s="55"/>
      <c r="C139" s="17" t="s">
        <v>137</v>
      </c>
      <c r="D139" s="12" t="s">
        <v>414</v>
      </c>
      <c r="E139" s="12"/>
      <c r="F139" s="12" t="s">
        <v>448</v>
      </c>
      <c r="G139" s="24">
        <f t="shared" si="7"/>
        <v>10</v>
      </c>
      <c r="H139" s="22">
        <v>10</v>
      </c>
      <c r="I139" s="24"/>
    </row>
    <row r="140" spans="1:9" s="10" customFormat="1" ht="27" customHeight="1">
      <c r="A140" s="64"/>
      <c r="B140" s="55"/>
      <c r="C140" s="37" t="s">
        <v>138</v>
      </c>
      <c r="D140" s="12" t="s">
        <v>413</v>
      </c>
      <c r="E140" s="12"/>
      <c r="F140" s="12" t="s">
        <v>449</v>
      </c>
      <c r="G140" s="24">
        <f t="shared" si="7"/>
        <v>1</v>
      </c>
      <c r="H140" s="24"/>
      <c r="I140" s="24">
        <v>1</v>
      </c>
    </row>
    <row r="141" spans="1:9" s="10" customFormat="1" ht="27" customHeight="1">
      <c r="A141" s="64"/>
      <c r="B141" s="55"/>
      <c r="C141" s="37" t="s">
        <v>139</v>
      </c>
      <c r="D141" s="12" t="s">
        <v>413</v>
      </c>
      <c r="E141" s="12"/>
      <c r="F141" s="12" t="s">
        <v>449</v>
      </c>
      <c r="G141" s="24">
        <f t="shared" si="7"/>
        <v>1</v>
      </c>
      <c r="H141" s="24"/>
      <c r="I141" s="24">
        <v>1</v>
      </c>
    </row>
    <row r="142" spans="1:9" s="10" customFormat="1" ht="27" customHeight="1">
      <c r="A142" s="64"/>
      <c r="B142" s="56"/>
      <c r="C142" s="37" t="s">
        <v>140</v>
      </c>
      <c r="D142" s="12" t="s">
        <v>413</v>
      </c>
      <c r="E142" s="12"/>
      <c r="F142" s="12" t="s">
        <v>449</v>
      </c>
      <c r="G142" s="24">
        <f t="shared" si="7"/>
        <v>1</v>
      </c>
      <c r="H142" s="32"/>
      <c r="I142" s="24">
        <v>1</v>
      </c>
    </row>
    <row r="143" spans="1:9" ht="27" customHeight="1">
      <c r="A143" s="64"/>
      <c r="B143" s="25" t="s">
        <v>141</v>
      </c>
      <c r="C143" s="17" t="s">
        <v>142</v>
      </c>
      <c r="D143" s="12" t="s">
        <v>414</v>
      </c>
      <c r="E143" s="12"/>
      <c r="F143" s="12" t="s">
        <v>448</v>
      </c>
      <c r="G143" s="24">
        <f t="shared" si="7"/>
        <v>3.5</v>
      </c>
      <c r="H143" s="22">
        <v>3.5</v>
      </c>
      <c r="I143" s="24"/>
    </row>
    <row r="144" spans="1:9" ht="27" customHeight="1">
      <c r="A144" s="64"/>
      <c r="B144" s="25" t="s">
        <v>143</v>
      </c>
      <c r="C144" s="17" t="s">
        <v>144</v>
      </c>
      <c r="D144" s="12" t="s">
        <v>414</v>
      </c>
      <c r="E144" s="12"/>
      <c r="F144" s="12" t="s">
        <v>448</v>
      </c>
      <c r="G144" s="24">
        <f t="shared" si="7"/>
        <v>10</v>
      </c>
      <c r="H144" s="22">
        <v>10</v>
      </c>
      <c r="I144" s="24"/>
    </row>
    <row r="145" spans="1:9" ht="27" customHeight="1">
      <c r="A145" s="65"/>
      <c r="B145" s="25" t="s">
        <v>145</v>
      </c>
      <c r="C145" s="17" t="s">
        <v>146</v>
      </c>
      <c r="D145" s="12" t="s">
        <v>414</v>
      </c>
      <c r="E145" s="12"/>
      <c r="F145" s="12" t="s">
        <v>448</v>
      </c>
      <c r="G145" s="24">
        <f t="shared" si="7"/>
        <v>10</v>
      </c>
      <c r="H145" s="22">
        <v>10</v>
      </c>
      <c r="I145" s="24"/>
    </row>
    <row r="146" spans="1:9" ht="27" customHeight="1">
      <c r="A146" s="63" t="s">
        <v>147</v>
      </c>
      <c r="B146" s="57" t="s">
        <v>11</v>
      </c>
      <c r="C146" s="58"/>
      <c r="D146" s="59"/>
      <c r="E146" s="42"/>
      <c r="F146" s="42"/>
      <c r="G146" s="21">
        <f>SUM(G159:G165)+G147</f>
        <v>81.75</v>
      </c>
      <c r="H146" s="21">
        <f t="shared" ref="H146:I146" si="12">SUM(H159:H165)+H147</f>
        <v>76.5</v>
      </c>
      <c r="I146" s="21">
        <f t="shared" si="12"/>
        <v>5.25</v>
      </c>
    </row>
    <row r="147" spans="1:9" ht="27" customHeight="1">
      <c r="A147" s="64"/>
      <c r="B147" s="45" t="s">
        <v>113</v>
      </c>
      <c r="C147" s="46"/>
      <c r="D147" s="47"/>
      <c r="E147" s="41"/>
      <c r="F147" s="41"/>
      <c r="G147" s="21">
        <f>SUM(G154:G158)+G148</f>
        <v>25.75</v>
      </c>
      <c r="H147" s="21">
        <f t="shared" ref="H147:I147" si="13">SUM(H154:H158)+H148</f>
        <v>20.5</v>
      </c>
      <c r="I147" s="21">
        <f t="shared" si="13"/>
        <v>5.25</v>
      </c>
    </row>
    <row r="148" spans="1:9" ht="27" customHeight="1">
      <c r="A148" s="64"/>
      <c r="B148" s="54" t="s">
        <v>148</v>
      </c>
      <c r="C148" s="45" t="s">
        <v>432</v>
      </c>
      <c r="D148" s="47"/>
      <c r="E148" s="41"/>
      <c r="F148" s="41"/>
      <c r="G148" s="21">
        <f>SUM(G149:G153)</f>
        <v>8.25</v>
      </c>
      <c r="H148" s="21">
        <f t="shared" ref="H148:I148" si="14">SUM(H149:H153)</f>
        <v>3</v>
      </c>
      <c r="I148" s="21">
        <f t="shared" si="14"/>
        <v>5.25</v>
      </c>
    </row>
    <row r="149" spans="1:9" ht="27" customHeight="1">
      <c r="A149" s="64"/>
      <c r="B149" s="55"/>
      <c r="C149" s="17" t="s">
        <v>149</v>
      </c>
      <c r="D149" s="12" t="s">
        <v>414</v>
      </c>
      <c r="E149" s="12"/>
      <c r="F149" s="12" t="s">
        <v>448</v>
      </c>
      <c r="G149" s="24">
        <f t="shared" si="7"/>
        <v>3</v>
      </c>
      <c r="H149" s="22">
        <v>3</v>
      </c>
      <c r="I149" s="21"/>
    </row>
    <row r="150" spans="1:9" ht="27" customHeight="1">
      <c r="A150" s="64"/>
      <c r="B150" s="55"/>
      <c r="C150" s="12" t="s">
        <v>150</v>
      </c>
      <c r="D150" s="12" t="s">
        <v>413</v>
      </c>
      <c r="E150" s="12"/>
      <c r="F150" s="12" t="s">
        <v>449</v>
      </c>
      <c r="G150" s="24">
        <f t="shared" si="7"/>
        <v>1</v>
      </c>
      <c r="H150" s="21"/>
      <c r="I150" s="24">
        <v>1</v>
      </c>
    </row>
    <row r="151" spans="1:9" ht="27" customHeight="1">
      <c r="A151" s="64"/>
      <c r="B151" s="55"/>
      <c r="C151" s="12" t="s">
        <v>151</v>
      </c>
      <c r="D151" s="12" t="s">
        <v>413</v>
      </c>
      <c r="E151" s="12"/>
      <c r="F151" s="12" t="s">
        <v>449</v>
      </c>
      <c r="G151" s="24">
        <f t="shared" si="7"/>
        <v>1.25</v>
      </c>
      <c r="H151" s="21"/>
      <c r="I151" s="24">
        <v>1.25</v>
      </c>
    </row>
    <row r="152" spans="1:9" ht="27" customHeight="1">
      <c r="A152" s="64"/>
      <c r="B152" s="55"/>
      <c r="C152" s="12" t="s">
        <v>152</v>
      </c>
      <c r="D152" s="12" t="s">
        <v>412</v>
      </c>
      <c r="E152" s="12"/>
      <c r="F152" s="12" t="s">
        <v>449</v>
      </c>
      <c r="G152" s="24">
        <f t="shared" si="7"/>
        <v>2</v>
      </c>
      <c r="H152" s="21"/>
      <c r="I152" s="24">
        <v>2</v>
      </c>
    </row>
    <row r="153" spans="1:9" ht="27" customHeight="1">
      <c r="A153" s="64"/>
      <c r="B153" s="56"/>
      <c r="C153" s="12" t="s">
        <v>153</v>
      </c>
      <c r="D153" s="12" t="s">
        <v>413</v>
      </c>
      <c r="E153" s="12"/>
      <c r="F153" s="12" t="s">
        <v>449</v>
      </c>
      <c r="G153" s="24">
        <f t="shared" si="7"/>
        <v>1</v>
      </c>
      <c r="H153" s="31"/>
      <c r="I153" s="24">
        <v>1</v>
      </c>
    </row>
    <row r="154" spans="1:9" ht="27" customHeight="1">
      <c r="A154" s="64"/>
      <c r="B154" s="25" t="s">
        <v>154</v>
      </c>
      <c r="C154" s="17" t="s">
        <v>155</v>
      </c>
      <c r="D154" s="12" t="s">
        <v>414</v>
      </c>
      <c r="E154" s="12"/>
      <c r="F154" s="12" t="s">
        <v>448</v>
      </c>
      <c r="G154" s="24">
        <f t="shared" si="7"/>
        <v>3.5</v>
      </c>
      <c r="H154" s="22">
        <v>3.5</v>
      </c>
      <c r="I154" s="21"/>
    </row>
    <row r="155" spans="1:9" ht="27" customHeight="1">
      <c r="A155" s="64"/>
      <c r="B155" s="25" t="s">
        <v>156</v>
      </c>
      <c r="C155" s="17" t="s">
        <v>157</v>
      </c>
      <c r="D155" s="12" t="s">
        <v>414</v>
      </c>
      <c r="E155" s="12"/>
      <c r="F155" s="12" t="s">
        <v>448</v>
      </c>
      <c r="G155" s="24">
        <f t="shared" si="7"/>
        <v>3.5</v>
      </c>
      <c r="H155" s="22">
        <v>3.5</v>
      </c>
      <c r="I155" s="21"/>
    </row>
    <row r="156" spans="1:9" ht="27" customHeight="1">
      <c r="A156" s="64"/>
      <c r="B156" s="25" t="s">
        <v>158</v>
      </c>
      <c r="C156" s="17" t="s">
        <v>159</v>
      </c>
      <c r="D156" s="12" t="s">
        <v>414</v>
      </c>
      <c r="E156" s="12"/>
      <c r="F156" s="12" t="s">
        <v>448</v>
      </c>
      <c r="G156" s="24">
        <f t="shared" si="7"/>
        <v>3.5</v>
      </c>
      <c r="H156" s="22">
        <v>3.5</v>
      </c>
      <c r="I156" s="21"/>
    </row>
    <row r="157" spans="1:9" ht="27" customHeight="1">
      <c r="A157" s="64"/>
      <c r="B157" s="25" t="s">
        <v>160</v>
      </c>
      <c r="C157" s="17" t="s">
        <v>161</v>
      </c>
      <c r="D157" s="12" t="s">
        <v>414</v>
      </c>
      <c r="E157" s="12"/>
      <c r="F157" s="12" t="s">
        <v>448</v>
      </c>
      <c r="G157" s="24">
        <f t="shared" si="7"/>
        <v>3.5</v>
      </c>
      <c r="H157" s="22">
        <v>3.5</v>
      </c>
      <c r="I157" s="21"/>
    </row>
    <row r="158" spans="1:9" ht="27" customHeight="1">
      <c r="A158" s="64"/>
      <c r="B158" s="25" t="s">
        <v>162</v>
      </c>
      <c r="C158" s="17" t="s">
        <v>163</v>
      </c>
      <c r="D158" s="12" t="s">
        <v>414</v>
      </c>
      <c r="E158" s="12"/>
      <c r="F158" s="12" t="s">
        <v>448</v>
      </c>
      <c r="G158" s="24">
        <f t="shared" si="7"/>
        <v>3.5</v>
      </c>
      <c r="H158" s="22">
        <v>3.5</v>
      </c>
      <c r="I158" s="21"/>
    </row>
    <row r="159" spans="1:9" ht="27" customHeight="1">
      <c r="A159" s="64"/>
      <c r="B159" s="25" t="s">
        <v>164</v>
      </c>
      <c r="C159" s="17" t="s">
        <v>165</v>
      </c>
      <c r="D159" s="12" t="s">
        <v>414</v>
      </c>
      <c r="E159" s="12"/>
      <c r="F159" s="12" t="s">
        <v>448</v>
      </c>
      <c r="G159" s="24">
        <f t="shared" si="7"/>
        <v>10</v>
      </c>
      <c r="H159" s="22">
        <v>10</v>
      </c>
      <c r="I159" s="21"/>
    </row>
    <row r="160" spans="1:9" ht="27" customHeight="1">
      <c r="A160" s="64"/>
      <c r="B160" s="25" t="s">
        <v>166</v>
      </c>
      <c r="C160" s="17" t="s">
        <v>167</v>
      </c>
      <c r="D160" s="12" t="s">
        <v>414</v>
      </c>
      <c r="E160" s="12"/>
      <c r="F160" s="12" t="s">
        <v>448</v>
      </c>
      <c r="G160" s="24">
        <f t="shared" si="7"/>
        <v>7</v>
      </c>
      <c r="H160" s="22">
        <v>7</v>
      </c>
      <c r="I160" s="21"/>
    </row>
    <row r="161" spans="1:9" ht="27" customHeight="1">
      <c r="A161" s="64"/>
      <c r="B161" s="25" t="s">
        <v>168</v>
      </c>
      <c r="C161" s="17" t="s">
        <v>169</v>
      </c>
      <c r="D161" s="12" t="s">
        <v>414</v>
      </c>
      <c r="E161" s="12"/>
      <c r="F161" s="12" t="s">
        <v>448</v>
      </c>
      <c r="G161" s="24">
        <f t="shared" si="7"/>
        <v>6</v>
      </c>
      <c r="H161" s="22">
        <v>6</v>
      </c>
      <c r="I161" s="21"/>
    </row>
    <row r="162" spans="1:9" ht="27" customHeight="1">
      <c r="A162" s="64"/>
      <c r="B162" s="25" t="s">
        <v>170</v>
      </c>
      <c r="C162" s="17" t="s">
        <v>171</v>
      </c>
      <c r="D162" s="12" t="s">
        <v>414</v>
      </c>
      <c r="E162" s="12"/>
      <c r="F162" s="12" t="s">
        <v>448</v>
      </c>
      <c r="G162" s="24">
        <f t="shared" si="7"/>
        <v>6</v>
      </c>
      <c r="H162" s="22">
        <v>6</v>
      </c>
      <c r="I162" s="21"/>
    </row>
    <row r="163" spans="1:9" ht="27" customHeight="1">
      <c r="A163" s="64"/>
      <c r="B163" s="25" t="s">
        <v>172</v>
      </c>
      <c r="C163" s="17" t="s">
        <v>173</v>
      </c>
      <c r="D163" s="12" t="s">
        <v>414</v>
      </c>
      <c r="E163" s="12"/>
      <c r="F163" s="12" t="s">
        <v>448</v>
      </c>
      <c r="G163" s="24">
        <f t="shared" si="7"/>
        <v>8</v>
      </c>
      <c r="H163" s="22">
        <v>8</v>
      </c>
      <c r="I163" s="21"/>
    </row>
    <row r="164" spans="1:9" ht="27" customHeight="1">
      <c r="A164" s="64"/>
      <c r="B164" s="25" t="s">
        <v>174</v>
      </c>
      <c r="C164" s="17" t="s">
        <v>175</v>
      </c>
      <c r="D164" s="12" t="s">
        <v>414</v>
      </c>
      <c r="E164" s="12"/>
      <c r="F164" s="12" t="s">
        <v>448</v>
      </c>
      <c r="G164" s="24">
        <f t="shared" si="7"/>
        <v>10</v>
      </c>
      <c r="H164" s="22">
        <v>10</v>
      </c>
      <c r="I164" s="21"/>
    </row>
    <row r="165" spans="1:9" ht="27" customHeight="1">
      <c r="A165" s="65"/>
      <c r="B165" s="25" t="s">
        <v>176</v>
      </c>
      <c r="C165" s="17" t="s">
        <v>177</v>
      </c>
      <c r="D165" s="12" t="s">
        <v>414</v>
      </c>
      <c r="E165" s="12"/>
      <c r="F165" s="12" t="s">
        <v>448</v>
      </c>
      <c r="G165" s="24">
        <f t="shared" si="7"/>
        <v>9</v>
      </c>
      <c r="H165" s="22">
        <v>9</v>
      </c>
      <c r="I165" s="21"/>
    </row>
    <row r="166" spans="1:9" ht="27" customHeight="1">
      <c r="A166" s="63" t="s">
        <v>178</v>
      </c>
      <c r="B166" s="45" t="s">
        <v>11</v>
      </c>
      <c r="C166" s="46"/>
      <c r="D166" s="47"/>
      <c r="E166" s="41"/>
      <c r="F166" s="41"/>
      <c r="G166" s="21">
        <f>SUM(G175:G183)+G167</f>
        <v>113.5</v>
      </c>
      <c r="H166" s="21">
        <f t="shared" ref="H166:I166" si="15">SUM(H175:H183)+H167</f>
        <v>111.5</v>
      </c>
      <c r="I166" s="21">
        <f t="shared" si="15"/>
        <v>2</v>
      </c>
    </row>
    <row r="167" spans="1:9" ht="27" customHeight="1">
      <c r="A167" s="64"/>
      <c r="B167" s="45" t="s">
        <v>113</v>
      </c>
      <c r="C167" s="46"/>
      <c r="D167" s="47"/>
      <c r="E167" s="41"/>
      <c r="F167" s="41"/>
      <c r="G167" s="21">
        <f>SUM(G172:G174)+G168</f>
        <v>21.5</v>
      </c>
      <c r="H167" s="21">
        <f t="shared" ref="H167:I167" si="16">SUM(H172:H174)+H168</f>
        <v>19.5</v>
      </c>
      <c r="I167" s="21">
        <f t="shared" si="16"/>
        <v>2</v>
      </c>
    </row>
    <row r="168" spans="1:9" ht="27" customHeight="1">
      <c r="A168" s="64"/>
      <c r="B168" s="54" t="s">
        <v>179</v>
      </c>
      <c r="C168" s="45" t="s">
        <v>432</v>
      </c>
      <c r="D168" s="47"/>
      <c r="E168" s="41"/>
      <c r="F168" s="41"/>
      <c r="G168" s="21">
        <f>SUM(G169:G171)</f>
        <v>6</v>
      </c>
      <c r="H168" s="21">
        <f t="shared" ref="H168:I168" si="17">SUM(H169:H171)</f>
        <v>4</v>
      </c>
      <c r="I168" s="21">
        <f t="shared" si="17"/>
        <v>2</v>
      </c>
    </row>
    <row r="169" spans="1:9" ht="27" customHeight="1">
      <c r="A169" s="64"/>
      <c r="B169" s="55"/>
      <c r="C169" s="17" t="s">
        <v>180</v>
      </c>
      <c r="D169" s="12" t="s">
        <v>414</v>
      </c>
      <c r="E169" s="12"/>
      <c r="F169" s="12" t="s">
        <v>448</v>
      </c>
      <c r="G169" s="24">
        <f t="shared" si="7"/>
        <v>4</v>
      </c>
      <c r="H169" s="22">
        <v>4</v>
      </c>
      <c r="I169" s="21"/>
    </row>
    <row r="170" spans="1:9" ht="27" customHeight="1">
      <c r="A170" s="64"/>
      <c r="B170" s="55"/>
      <c r="C170" s="12" t="s">
        <v>181</v>
      </c>
      <c r="D170" s="12" t="s">
        <v>413</v>
      </c>
      <c r="E170" s="12"/>
      <c r="F170" s="12" t="s">
        <v>449</v>
      </c>
      <c r="G170" s="24">
        <f t="shared" si="7"/>
        <v>1</v>
      </c>
      <c r="H170" s="27"/>
      <c r="I170" s="24">
        <v>1</v>
      </c>
    </row>
    <row r="171" spans="1:9" ht="27" customHeight="1">
      <c r="A171" s="64"/>
      <c r="B171" s="56"/>
      <c r="C171" s="12" t="s">
        <v>182</v>
      </c>
      <c r="D171" s="12" t="s">
        <v>412</v>
      </c>
      <c r="E171" s="12"/>
      <c r="F171" s="12" t="s">
        <v>449</v>
      </c>
      <c r="G171" s="24">
        <f t="shared" si="7"/>
        <v>1</v>
      </c>
      <c r="H171" s="27"/>
      <c r="I171" s="24">
        <v>1</v>
      </c>
    </row>
    <row r="172" spans="1:9" ht="27" customHeight="1">
      <c r="A172" s="64"/>
      <c r="B172" s="25" t="s">
        <v>183</v>
      </c>
      <c r="C172" s="17" t="s">
        <v>184</v>
      </c>
      <c r="D172" s="12" t="s">
        <v>414</v>
      </c>
      <c r="E172" s="12"/>
      <c r="F172" s="12" t="s">
        <v>448</v>
      </c>
      <c r="G172" s="24">
        <f t="shared" si="7"/>
        <v>6</v>
      </c>
      <c r="H172" s="22">
        <v>6</v>
      </c>
      <c r="I172" s="21"/>
    </row>
    <row r="173" spans="1:9" ht="27" customHeight="1">
      <c r="A173" s="64"/>
      <c r="B173" s="25" t="s">
        <v>185</v>
      </c>
      <c r="C173" s="17" t="s">
        <v>186</v>
      </c>
      <c r="D173" s="12" t="s">
        <v>414</v>
      </c>
      <c r="E173" s="12"/>
      <c r="F173" s="12" t="s">
        <v>448</v>
      </c>
      <c r="G173" s="24">
        <f t="shared" si="7"/>
        <v>3.5</v>
      </c>
      <c r="H173" s="22">
        <v>3.5</v>
      </c>
      <c r="I173" s="21"/>
    </row>
    <row r="174" spans="1:9" ht="27" customHeight="1">
      <c r="A174" s="64"/>
      <c r="B174" s="25" t="s">
        <v>187</v>
      </c>
      <c r="C174" s="17" t="s">
        <v>188</v>
      </c>
      <c r="D174" s="12" t="s">
        <v>414</v>
      </c>
      <c r="E174" s="12"/>
      <c r="F174" s="12" t="s">
        <v>448</v>
      </c>
      <c r="G174" s="24">
        <f t="shared" si="7"/>
        <v>6</v>
      </c>
      <c r="H174" s="22">
        <v>6</v>
      </c>
      <c r="I174" s="21"/>
    </row>
    <row r="175" spans="1:9" ht="27" customHeight="1">
      <c r="A175" s="64"/>
      <c r="B175" s="25" t="s">
        <v>433</v>
      </c>
      <c r="C175" s="17" t="s">
        <v>189</v>
      </c>
      <c r="D175" s="12" t="s">
        <v>414</v>
      </c>
      <c r="E175" s="12"/>
      <c r="F175" s="12" t="s">
        <v>448</v>
      </c>
      <c r="G175" s="24">
        <f t="shared" si="7"/>
        <v>9</v>
      </c>
      <c r="H175" s="22">
        <v>9</v>
      </c>
      <c r="I175" s="21"/>
    </row>
    <row r="176" spans="1:9" ht="27" customHeight="1">
      <c r="A176" s="64"/>
      <c r="B176" s="25" t="s">
        <v>190</v>
      </c>
      <c r="C176" s="17" t="s">
        <v>191</v>
      </c>
      <c r="D176" s="12" t="s">
        <v>414</v>
      </c>
      <c r="E176" s="12"/>
      <c r="F176" s="12" t="s">
        <v>448</v>
      </c>
      <c r="G176" s="24">
        <f t="shared" si="7"/>
        <v>11</v>
      </c>
      <c r="H176" s="22">
        <v>11</v>
      </c>
      <c r="I176" s="21"/>
    </row>
    <row r="177" spans="1:9" ht="27" customHeight="1">
      <c r="A177" s="64"/>
      <c r="B177" s="25" t="s">
        <v>192</v>
      </c>
      <c r="C177" s="17" t="s">
        <v>193</v>
      </c>
      <c r="D177" s="12" t="s">
        <v>414</v>
      </c>
      <c r="E177" s="12"/>
      <c r="F177" s="12" t="s">
        <v>448</v>
      </c>
      <c r="G177" s="24">
        <f t="shared" ref="G177:G240" si="18">H177+I177</f>
        <v>12</v>
      </c>
      <c r="H177" s="22">
        <v>12</v>
      </c>
      <c r="I177" s="21"/>
    </row>
    <row r="178" spans="1:9" ht="27" customHeight="1">
      <c r="A178" s="64"/>
      <c r="B178" s="25" t="s">
        <v>194</v>
      </c>
      <c r="C178" s="17" t="s">
        <v>195</v>
      </c>
      <c r="D178" s="12" t="s">
        <v>414</v>
      </c>
      <c r="E178" s="12"/>
      <c r="F178" s="12" t="s">
        <v>448</v>
      </c>
      <c r="G178" s="24">
        <f t="shared" si="18"/>
        <v>10</v>
      </c>
      <c r="H178" s="22">
        <v>10</v>
      </c>
      <c r="I178" s="21"/>
    </row>
    <row r="179" spans="1:9" ht="27" customHeight="1">
      <c r="A179" s="64"/>
      <c r="B179" s="25" t="s">
        <v>196</v>
      </c>
      <c r="C179" s="17" t="s">
        <v>197</v>
      </c>
      <c r="D179" s="12" t="s">
        <v>414</v>
      </c>
      <c r="E179" s="12"/>
      <c r="F179" s="12" t="s">
        <v>448</v>
      </c>
      <c r="G179" s="24">
        <f t="shared" si="18"/>
        <v>13</v>
      </c>
      <c r="H179" s="22">
        <v>13</v>
      </c>
      <c r="I179" s="21"/>
    </row>
    <row r="180" spans="1:9" ht="27" customHeight="1">
      <c r="A180" s="64"/>
      <c r="B180" s="25" t="s">
        <v>198</v>
      </c>
      <c r="C180" s="17" t="s">
        <v>199</v>
      </c>
      <c r="D180" s="12" t="s">
        <v>414</v>
      </c>
      <c r="E180" s="12"/>
      <c r="F180" s="12" t="s">
        <v>448</v>
      </c>
      <c r="G180" s="24">
        <f t="shared" si="18"/>
        <v>8</v>
      </c>
      <c r="H180" s="22">
        <v>8</v>
      </c>
      <c r="I180" s="21"/>
    </row>
    <row r="181" spans="1:9" ht="27" customHeight="1">
      <c r="A181" s="64"/>
      <c r="B181" s="25" t="s">
        <v>200</v>
      </c>
      <c r="C181" s="17" t="s">
        <v>201</v>
      </c>
      <c r="D181" s="12" t="s">
        <v>414</v>
      </c>
      <c r="E181" s="12"/>
      <c r="F181" s="12" t="s">
        <v>448</v>
      </c>
      <c r="G181" s="24">
        <f t="shared" si="18"/>
        <v>12</v>
      </c>
      <c r="H181" s="22">
        <v>12</v>
      </c>
      <c r="I181" s="21"/>
    </row>
    <row r="182" spans="1:9" ht="27" customHeight="1">
      <c r="A182" s="64"/>
      <c r="B182" s="25" t="s">
        <v>202</v>
      </c>
      <c r="C182" s="17" t="s">
        <v>203</v>
      </c>
      <c r="D182" s="12" t="s">
        <v>414</v>
      </c>
      <c r="E182" s="12"/>
      <c r="F182" s="12" t="s">
        <v>448</v>
      </c>
      <c r="G182" s="24">
        <f t="shared" si="18"/>
        <v>9</v>
      </c>
      <c r="H182" s="22">
        <v>9</v>
      </c>
      <c r="I182" s="21"/>
    </row>
    <row r="183" spans="1:9" ht="27" customHeight="1">
      <c r="A183" s="65"/>
      <c r="B183" s="25" t="s">
        <v>204</v>
      </c>
      <c r="C183" s="17" t="s">
        <v>205</v>
      </c>
      <c r="D183" s="12" t="s">
        <v>414</v>
      </c>
      <c r="E183" s="12"/>
      <c r="F183" s="12" t="s">
        <v>448</v>
      </c>
      <c r="G183" s="24">
        <f t="shared" si="18"/>
        <v>8</v>
      </c>
      <c r="H183" s="22">
        <v>8</v>
      </c>
      <c r="I183" s="21"/>
    </row>
    <row r="184" spans="1:9" ht="27" customHeight="1">
      <c r="A184" s="63" t="s">
        <v>206</v>
      </c>
      <c r="B184" s="45" t="s">
        <v>11</v>
      </c>
      <c r="C184" s="46"/>
      <c r="D184" s="47"/>
      <c r="E184" s="41"/>
      <c r="F184" s="41"/>
      <c r="G184" s="21">
        <f>SUM(G196:G201)+G185</f>
        <v>100</v>
      </c>
      <c r="H184" s="21">
        <f t="shared" ref="H184:I184" si="19">SUM(H196:H201)+H185</f>
        <v>98</v>
      </c>
      <c r="I184" s="21">
        <f t="shared" si="19"/>
        <v>2</v>
      </c>
    </row>
    <row r="185" spans="1:9" ht="27" customHeight="1">
      <c r="A185" s="64"/>
      <c r="B185" s="45" t="s">
        <v>113</v>
      </c>
      <c r="C185" s="46"/>
      <c r="D185" s="47"/>
      <c r="E185" s="41"/>
      <c r="F185" s="41"/>
      <c r="G185" s="21">
        <f>SUM(G190:G195)+G186</f>
        <v>29</v>
      </c>
      <c r="H185" s="21">
        <f t="shared" ref="H185:I185" si="20">SUM(H190:H195)+H186</f>
        <v>27</v>
      </c>
      <c r="I185" s="21">
        <f t="shared" si="20"/>
        <v>2</v>
      </c>
    </row>
    <row r="186" spans="1:9" ht="27" customHeight="1">
      <c r="A186" s="64"/>
      <c r="B186" s="54" t="s">
        <v>207</v>
      </c>
      <c r="C186" s="45" t="s">
        <v>432</v>
      </c>
      <c r="D186" s="47"/>
      <c r="E186" s="41"/>
      <c r="F186" s="41"/>
      <c r="G186" s="21">
        <f>SUM(G187:G189)</f>
        <v>5</v>
      </c>
      <c r="H186" s="21">
        <f t="shared" ref="H186:I186" si="21">SUM(H187:H189)</f>
        <v>3</v>
      </c>
      <c r="I186" s="21">
        <f t="shared" si="21"/>
        <v>2</v>
      </c>
    </row>
    <row r="187" spans="1:9" ht="27" customHeight="1">
      <c r="A187" s="64"/>
      <c r="B187" s="55"/>
      <c r="C187" s="17" t="s">
        <v>208</v>
      </c>
      <c r="D187" s="12" t="s">
        <v>414</v>
      </c>
      <c r="E187" s="12"/>
      <c r="F187" s="12" t="s">
        <v>448</v>
      </c>
      <c r="G187" s="24">
        <f t="shared" si="18"/>
        <v>3</v>
      </c>
      <c r="H187" s="22">
        <v>3</v>
      </c>
      <c r="I187" s="21"/>
    </row>
    <row r="188" spans="1:9" ht="27" customHeight="1">
      <c r="A188" s="64"/>
      <c r="B188" s="55"/>
      <c r="C188" s="12" t="s">
        <v>209</v>
      </c>
      <c r="D188" s="12" t="s">
        <v>413</v>
      </c>
      <c r="E188" s="12"/>
      <c r="F188" s="12" t="s">
        <v>449</v>
      </c>
      <c r="G188" s="24">
        <f t="shared" si="18"/>
        <v>1</v>
      </c>
      <c r="H188" s="21"/>
      <c r="I188" s="24">
        <v>1</v>
      </c>
    </row>
    <row r="189" spans="1:9" ht="27" customHeight="1">
      <c r="A189" s="64"/>
      <c r="B189" s="56"/>
      <c r="C189" s="12" t="s">
        <v>210</v>
      </c>
      <c r="D189" s="12" t="s">
        <v>413</v>
      </c>
      <c r="E189" s="12"/>
      <c r="F189" s="12" t="s">
        <v>449</v>
      </c>
      <c r="G189" s="24">
        <f t="shared" si="18"/>
        <v>1</v>
      </c>
      <c r="H189" s="31"/>
      <c r="I189" s="24">
        <v>1</v>
      </c>
    </row>
    <row r="190" spans="1:9" ht="27" customHeight="1">
      <c r="A190" s="64"/>
      <c r="B190" s="25" t="s">
        <v>211</v>
      </c>
      <c r="C190" s="17" t="s">
        <v>212</v>
      </c>
      <c r="D190" s="12" t="s">
        <v>414</v>
      </c>
      <c r="E190" s="12"/>
      <c r="F190" s="12" t="s">
        <v>448</v>
      </c>
      <c r="G190" s="24">
        <f t="shared" si="18"/>
        <v>3.5</v>
      </c>
      <c r="H190" s="22">
        <v>3.5</v>
      </c>
      <c r="I190" s="21"/>
    </row>
    <row r="191" spans="1:9" ht="27" customHeight="1">
      <c r="A191" s="64"/>
      <c r="B191" s="25" t="s">
        <v>213</v>
      </c>
      <c r="C191" s="17" t="s">
        <v>214</v>
      </c>
      <c r="D191" s="12" t="s">
        <v>414</v>
      </c>
      <c r="E191" s="12"/>
      <c r="F191" s="12" t="s">
        <v>448</v>
      </c>
      <c r="G191" s="24">
        <f t="shared" si="18"/>
        <v>6</v>
      </c>
      <c r="H191" s="22">
        <v>6</v>
      </c>
      <c r="I191" s="21"/>
    </row>
    <row r="192" spans="1:9" ht="27" customHeight="1">
      <c r="A192" s="64"/>
      <c r="B192" s="25" t="s">
        <v>215</v>
      </c>
      <c r="C192" s="17" t="s">
        <v>216</v>
      </c>
      <c r="D192" s="12" t="s">
        <v>414</v>
      </c>
      <c r="E192" s="12"/>
      <c r="F192" s="12" t="s">
        <v>448</v>
      </c>
      <c r="G192" s="24">
        <f t="shared" si="18"/>
        <v>6</v>
      </c>
      <c r="H192" s="22">
        <v>6</v>
      </c>
      <c r="I192" s="21"/>
    </row>
    <row r="193" spans="1:9" ht="27" customHeight="1">
      <c r="A193" s="64"/>
      <c r="B193" s="25" t="s">
        <v>217</v>
      </c>
      <c r="C193" s="17" t="s">
        <v>218</v>
      </c>
      <c r="D193" s="12" t="s">
        <v>414</v>
      </c>
      <c r="E193" s="12"/>
      <c r="F193" s="12" t="s">
        <v>448</v>
      </c>
      <c r="G193" s="24">
        <f t="shared" si="18"/>
        <v>2.5</v>
      </c>
      <c r="H193" s="22">
        <v>2.5</v>
      </c>
      <c r="I193" s="21"/>
    </row>
    <row r="194" spans="1:9" ht="27" customHeight="1">
      <c r="A194" s="64"/>
      <c r="B194" s="25" t="s">
        <v>219</v>
      </c>
      <c r="C194" s="17" t="s">
        <v>220</v>
      </c>
      <c r="D194" s="12" t="s">
        <v>414</v>
      </c>
      <c r="E194" s="12"/>
      <c r="F194" s="12" t="s">
        <v>448</v>
      </c>
      <c r="G194" s="24">
        <f t="shared" si="18"/>
        <v>3.5</v>
      </c>
      <c r="H194" s="22">
        <v>3.5</v>
      </c>
      <c r="I194" s="21"/>
    </row>
    <row r="195" spans="1:9" ht="27" customHeight="1">
      <c r="A195" s="64"/>
      <c r="B195" s="25" t="s">
        <v>221</v>
      </c>
      <c r="C195" s="17" t="s">
        <v>222</v>
      </c>
      <c r="D195" s="12" t="s">
        <v>414</v>
      </c>
      <c r="E195" s="12"/>
      <c r="F195" s="12" t="s">
        <v>448</v>
      </c>
      <c r="G195" s="24">
        <f t="shared" si="18"/>
        <v>2.5</v>
      </c>
      <c r="H195" s="22">
        <v>2.5</v>
      </c>
      <c r="I195" s="21"/>
    </row>
    <row r="196" spans="1:9" ht="27" customHeight="1">
      <c r="A196" s="64"/>
      <c r="B196" s="25" t="s">
        <v>223</v>
      </c>
      <c r="C196" s="17" t="s">
        <v>224</v>
      </c>
      <c r="D196" s="12" t="s">
        <v>414</v>
      </c>
      <c r="E196" s="12"/>
      <c r="F196" s="12" t="s">
        <v>448</v>
      </c>
      <c r="G196" s="24">
        <f t="shared" si="18"/>
        <v>8</v>
      </c>
      <c r="H196" s="22">
        <v>8</v>
      </c>
      <c r="I196" s="21"/>
    </row>
    <row r="197" spans="1:9" ht="27" customHeight="1">
      <c r="A197" s="64"/>
      <c r="B197" s="25" t="s">
        <v>225</v>
      </c>
      <c r="C197" s="17" t="s">
        <v>226</v>
      </c>
      <c r="D197" s="12" t="s">
        <v>414</v>
      </c>
      <c r="E197" s="12"/>
      <c r="F197" s="12" t="s">
        <v>448</v>
      </c>
      <c r="G197" s="24">
        <f t="shared" si="18"/>
        <v>9</v>
      </c>
      <c r="H197" s="22">
        <v>9</v>
      </c>
      <c r="I197" s="21"/>
    </row>
    <row r="198" spans="1:9" ht="27" customHeight="1">
      <c r="A198" s="64"/>
      <c r="B198" s="25" t="s">
        <v>227</v>
      </c>
      <c r="C198" s="17" t="s">
        <v>228</v>
      </c>
      <c r="D198" s="12" t="s">
        <v>414</v>
      </c>
      <c r="E198" s="12"/>
      <c r="F198" s="12" t="s">
        <v>448</v>
      </c>
      <c r="G198" s="24">
        <f t="shared" si="18"/>
        <v>8</v>
      </c>
      <c r="H198" s="22">
        <v>8</v>
      </c>
      <c r="I198" s="21"/>
    </row>
    <row r="199" spans="1:9" ht="27" customHeight="1">
      <c r="A199" s="64"/>
      <c r="B199" s="25" t="s">
        <v>229</v>
      </c>
      <c r="C199" s="17" t="s">
        <v>230</v>
      </c>
      <c r="D199" s="12" t="s">
        <v>414</v>
      </c>
      <c r="E199" s="12"/>
      <c r="F199" s="12" t="s">
        <v>448</v>
      </c>
      <c r="G199" s="24">
        <f t="shared" si="18"/>
        <v>25</v>
      </c>
      <c r="H199" s="24">
        <v>25</v>
      </c>
      <c r="I199" s="21"/>
    </row>
    <row r="200" spans="1:9" ht="27" customHeight="1">
      <c r="A200" s="64"/>
      <c r="B200" s="25" t="s">
        <v>231</v>
      </c>
      <c r="C200" s="17" t="s">
        <v>232</v>
      </c>
      <c r="D200" s="12" t="s">
        <v>414</v>
      </c>
      <c r="E200" s="12"/>
      <c r="F200" s="12" t="s">
        <v>448</v>
      </c>
      <c r="G200" s="24">
        <f t="shared" si="18"/>
        <v>10</v>
      </c>
      <c r="H200" s="22">
        <v>10</v>
      </c>
      <c r="I200" s="21"/>
    </row>
    <row r="201" spans="1:9" ht="27" customHeight="1">
      <c r="A201" s="65"/>
      <c r="B201" s="25" t="s">
        <v>233</v>
      </c>
      <c r="C201" s="17" t="s">
        <v>234</v>
      </c>
      <c r="D201" s="12" t="s">
        <v>414</v>
      </c>
      <c r="E201" s="12"/>
      <c r="F201" s="12" t="s">
        <v>448</v>
      </c>
      <c r="G201" s="24">
        <f t="shared" si="18"/>
        <v>11</v>
      </c>
      <c r="H201" s="22">
        <v>11</v>
      </c>
      <c r="I201" s="21"/>
    </row>
    <row r="202" spans="1:9" ht="27" customHeight="1">
      <c r="A202" s="63" t="s">
        <v>235</v>
      </c>
      <c r="B202" s="45" t="s">
        <v>11</v>
      </c>
      <c r="C202" s="46"/>
      <c r="D202" s="47"/>
      <c r="E202" s="41"/>
      <c r="F202" s="41"/>
      <c r="G202" s="21">
        <f>SUM(G217:G223)+G203</f>
        <v>76.5</v>
      </c>
      <c r="H202" s="21">
        <f t="shared" ref="H202:I202" si="22">SUM(H217:H223)+H203</f>
        <v>71.5</v>
      </c>
      <c r="I202" s="21">
        <f t="shared" si="22"/>
        <v>5</v>
      </c>
    </row>
    <row r="203" spans="1:9" ht="27" customHeight="1">
      <c r="A203" s="64"/>
      <c r="B203" s="45" t="s">
        <v>113</v>
      </c>
      <c r="C203" s="46"/>
      <c r="D203" s="47"/>
      <c r="E203" s="41"/>
      <c r="F203" s="41"/>
      <c r="G203" s="21">
        <f>SUM(G210:G216)+G204</f>
        <v>32.5</v>
      </c>
      <c r="H203" s="21">
        <f t="shared" ref="H203:I203" si="23">SUM(H210:H216)+H204</f>
        <v>27.5</v>
      </c>
      <c r="I203" s="21">
        <f t="shared" si="23"/>
        <v>5</v>
      </c>
    </row>
    <row r="204" spans="1:9" ht="27" customHeight="1">
      <c r="A204" s="64"/>
      <c r="B204" s="54" t="s">
        <v>434</v>
      </c>
      <c r="C204" s="45" t="s">
        <v>432</v>
      </c>
      <c r="D204" s="47"/>
      <c r="E204" s="41"/>
      <c r="F204" s="41"/>
      <c r="G204" s="21">
        <f>SUM(G205:G209)</f>
        <v>8</v>
      </c>
      <c r="H204" s="21">
        <f t="shared" ref="H204:I204" si="24">SUM(H205:H209)</f>
        <v>3</v>
      </c>
      <c r="I204" s="21">
        <f t="shared" si="24"/>
        <v>5</v>
      </c>
    </row>
    <row r="205" spans="1:9" ht="27" customHeight="1">
      <c r="A205" s="64"/>
      <c r="B205" s="55"/>
      <c r="C205" s="17" t="s">
        <v>236</v>
      </c>
      <c r="D205" s="12" t="s">
        <v>414</v>
      </c>
      <c r="E205" s="12"/>
      <c r="F205" s="12" t="s">
        <v>448</v>
      </c>
      <c r="G205" s="24">
        <f t="shared" si="18"/>
        <v>3</v>
      </c>
      <c r="H205" s="22">
        <v>3</v>
      </c>
      <c r="I205" s="24"/>
    </row>
    <row r="206" spans="1:9" ht="27" customHeight="1">
      <c r="A206" s="64"/>
      <c r="B206" s="55"/>
      <c r="C206" s="12" t="s">
        <v>237</v>
      </c>
      <c r="D206" s="12" t="s">
        <v>413</v>
      </c>
      <c r="E206" s="12"/>
      <c r="F206" s="12" t="s">
        <v>449</v>
      </c>
      <c r="G206" s="24">
        <f t="shared" si="18"/>
        <v>1</v>
      </c>
      <c r="H206" s="24"/>
      <c r="I206" s="24">
        <v>1</v>
      </c>
    </row>
    <row r="207" spans="1:9" ht="27" customHeight="1">
      <c r="A207" s="64"/>
      <c r="B207" s="55"/>
      <c r="C207" s="38" t="s">
        <v>238</v>
      </c>
      <c r="D207" s="12" t="s">
        <v>412</v>
      </c>
      <c r="E207" s="12"/>
      <c r="F207" s="12" t="s">
        <v>449</v>
      </c>
      <c r="G207" s="24">
        <f t="shared" si="18"/>
        <v>2</v>
      </c>
      <c r="H207" s="21"/>
      <c r="I207" s="24">
        <v>2</v>
      </c>
    </row>
    <row r="208" spans="1:9" ht="27" customHeight="1">
      <c r="A208" s="64"/>
      <c r="B208" s="55"/>
      <c r="C208" s="38" t="s">
        <v>239</v>
      </c>
      <c r="D208" s="12" t="s">
        <v>413</v>
      </c>
      <c r="E208" s="12"/>
      <c r="F208" s="12" t="s">
        <v>449</v>
      </c>
      <c r="G208" s="24">
        <f t="shared" si="18"/>
        <v>1</v>
      </c>
      <c r="H208" s="21"/>
      <c r="I208" s="24">
        <v>1</v>
      </c>
    </row>
    <row r="209" spans="1:9" ht="27" customHeight="1">
      <c r="A209" s="64"/>
      <c r="B209" s="56"/>
      <c r="C209" s="38" t="s">
        <v>240</v>
      </c>
      <c r="D209" s="12" t="s">
        <v>412</v>
      </c>
      <c r="E209" s="12"/>
      <c r="F209" s="12" t="s">
        <v>449</v>
      </c>
      <c r="G209" s="24">
        <f t="shared" si="18"/>
        <v>1</v>
      </c>
      <c r="H209" s="31"/>
      <c r="I209" s="24">
        <v>1</v>
      </c>
    </row>
    <row r="210" spans="1:9" ht="27" customHeight="1">
      <c r="A210" s="64"/>
      <c r="B210" s="25" t="s">
        <v>241</v>
      </c>
      <c r="C210" s="17" t="s">
        <v>242</v>
      </c>
      <c r="D210" s="12" t="s">
        <v>414</v>
      </c>
      <c r="E210" s="12"/>
      <c r="F210" s="12" t="s">
        <v>448</v>
      </c>
      <c r="G210" s="24">
        <f t="shared" si="18"/>
        <v>7</v>
      </c>
      <c r="H210" s="22">
        <v>7</v>
      </c>
      <c r="I210" s="21"/>
    </row>
    <row r="211" spans="1:9" ht="27" customHeight="1">
      <c r="A211" s="64"/>
      <c r="B211" s="25" t="s">
        <v>243</v>
      </c>
      <c r="C211" s="17" t="s">
        <v>244</v>
      </c>
      <c r="D211" s="12" t="s">
        <v>414</v>
      </c>
      <c r="E211" s="12"/>
      <c r="F211" s="12" t="s">
        <v>448</v>
      </c>
      <c r="G211" s="24">
        <f t="shared" si="18"/>
        <v>2.5</v>
      </c>
      <c r="H211" s="22">
        <v>2.5</v>
      </c>
      <c r="I211" s="21"/>
    </row>
    <row r="212" spans="1:9" ht="27" customHeight="1">
      <c r="A212" s="64"/>
      <c r="B212" s="25" t="s">
        <v>245</v>
      </c>
      <c r="C212" s="17" t="s">
        <v>246</v>
      </c>
      <c r="D212" s="12" t="s">
        <v>414</v>
      </c>
      <c r="E212" s="12"/>
      <c r="F212" s="12" t="s">
        <v>448</v>
      </c>
      <c r="G212" s="24">
        <f t="shared" si="18"/>
        <v>5</v>
      </c>
      <c r="H212" s="22">
        <v>5</v>
      </c>
      <c r="I212" s="21"/>
    </row>
    <row r="213" spans="1:9" ht="27" customHeight="1">
      <c r="A213" s="64"/>
      <c r="B213" s="25" t="s">
        <v>247</v>
      </c>
      <c r="C213" s="17" t="s">
        <v>248</v>
      </c>
      <c r="D213" s="12" t="s">
        <v>414</v>
      </c>
      <c r="E213" s="12"/>
      <c r="F213" s="12" t="s">
        <v>448</v>
      </c>
      <c r="G213" s="24">
        <f t="shared" si="18"/>
        <v>2.5</v>
      </c>
      <c r="H213" s="22">
        <v>2.5</v>
      </c>
      <c r="I213" s="21"/>
    </row>
    <row r="214" spans="1:9" ht="27" customHeight="1">
      <c r="A214" s="64"/>
      <c r="B214" s="25" t="s">
        <v>249</v>
      </c>
      <c r="C214" s="17" t="s">
        <v>250</v>
      </c>
      <c r="D214" s="12" t="s">
        <v>414</v>
      </c>
      <c r="E214" s="12"/>
      <c r="F214" s="12" t="s">
        <v>448</v>
      </c>
      <c r="G214" s="24">
        <f t="shared" si="18"/>
        <v>2.5</v>
      </c>
      <c r="H214" s="22">
        <v>2.5</v>
      </c>
      <c r="I214" s="21"/>
    </row>
    <row r="215" spans="1:9" ht="27" customHeight="1">
      <c r="A215" s="64"/>
      <c r="B215" s="25" t="s">
        <v>251</v>
      </c>
      <c r="C215" s="17" t="s">
        <v>252</v>
      </c>
      <c r="D215" s="12" t="s">
        <v>414</v>
      </c>
      <c r="E215" s="12"/>
      <c r="F215" s="12" t="s">
        <v>448</v>
      </c>
      <c r="G215" s="24">
        <f t="shared" si="18"/>
        <v>2.5</v>
      </c>
      <c r="H215" s="22">
        <v>2.5</v>
      </c>
      <c r="I215" s="21"/>
    </row>
    <row r="216" spans="1:9" ht="27" customHeight="1">
      <c r="A216" s="64"/>
      <c r="B216" s="25" t="s">
        <v>253</v>
      </c>
      <c r="C216" s="17" t="s">
        <v>254</v>
      </c>
      <c r="D216" s="12" t="s">
        <v>414</v>
      </c>
      <c r="E216" s="12"/>
      <c r="F216" s="12" t="s">
        <v>448</v>
      </c>
      <c r="G216" s="24">
        <f t="shared" si="18"/>
        <v>2.5</v>
      </c>
      <c r="H216" s="22">
        <v>2.5</v>
      </c>
      <c r="I216" s="21"/>
    </row>
    <row r="217" spans="1:9" ht="27" customHeight="1">
      <c r="A217" s="64"/>
      <c r="B217" s="25" t="s">
        <v>255</v>
      </c>
      <c r="C217" s="17" t="s">
        <v>256</v>
      </c>
      <c r="D217" s="12" t="s">
        <v>414</v>
      </c>
      <c r="E217" s="12"/>
      <c r="F217" s="12" t="s">
        <v>448</v>
      </c>
      <c r="G217" s="24">
        <f t="shared" si="18"/>
        <v>6</v>
      </c>
      <c r="H217" s="22">
        <v>6</v>
      </c>
      <c r="I217" s="21"/>
    </row>
    <row r="218" spans="1:9" ht="27" customHeight="1">
      <c r="A218" s="64"/>
      <c r="B218" s="25" t="s">
        <v>257</v>
      </c>
      <c r="C218" s="17" t="s">
        <v>258</v>
      </c>
      <c r="D218" s="12" t="s">
        <v>414</v>
      </c>
      <c r="E218" s="12"/>
      <c r="F218" s="12" t="s">
        <v>448</v>
      </c>
      <c r="G218" s="24">
        <f t="shared" si="18"/>
        <v>8</v>
      </c>
      <c r="H218" s="22">
        <v>8</v>
      </c>
      <c r="I218" s="21"/>
    </row>
    <row r="219" spans="1:9" ht="27" customHeight="1">
      <c r="A219" s="64"/>
      <c r="B219" s="25" t="s">
        <v>259</v>
      </c>
      <c r="C219" s="17" t="s">
        <v>260</v>
      </c>
      <c r="D219" s="12" t="s">
        <v>414</v>
      </c>
      <c r="E219" s="12"/>
      <c r="F219" s="12" t="s">
        <v>448</v>
      </c>
      <c r="G219" s="24">
        <f t="shared" si="18"/>
        <v>5</v>
      </c>
      <c r="H219" s="22">
        <v>5</v>
      </c>
      <c r="I219" s="21"/>
    </row>
    <row r="220" spans="1:9" ht="27" customHeight="1">
      <c r="A220" s="64"/>
      <c r="B220" s="25" t="s">
        <v>261</v>
      </c>
      <c r="C220" s="17" t="s">
        <v>262</v>
      </c>
      <c r="D220" s="12" t="s">
        <v>414</v>
      </c>
      <c r="E220" s="12"/>
      <c r="F220" s="12" t="s">
        <v>448</v>
      </c>
      <c r="G220" s="24">
        <f t="shared" si="18"/>
        <v>6</v>
      </c>
      <c r="H220" s="22">
        <v>6</v>
      </c>
      <c r="I220" s="21"/>
    </row>
    <row r="221" spans="1:9" ht="27" customHeight="1">
      <c r="A221" s="64"/>
      <c r="B221" s="25" t="s">
        <v>263</v>
      </c>
      <c r="C221" s="17" t="s">
        <v>264</v>
      </c>
      <c r="D221" s="12" t="s">
        <v>414</v>
      </c>
      <c r="E221" s="12"/>
      <c r="F221" s="12" t="s">
        <v>448</v>
      </c>
      <c r="G221" s="24">
        <f t="shared" si="18"/>
        <v>5</v>
      </c>
      <c r="H221" s="22">
        <v>5</v>
      </c>
      <c r="I221" s="21"/>
    </row>
    <row r="222" spans="1:9" ht="27" customHeight="1">
      <c r="A222" s="64"/>
      <c r="B222" s="25" t="s">
        <v>265</v>
      </c>
      <c r="C222" s="17" t="s">
        <v>266</v>
      </c>
      <c r="D222" s="12" t="s">
        <v>414</v>
      </c>
      <c r="E222" s="12"/>
      <c r="F222" s="12" t="s">
        <v>448</v>
      </c>
      <c r="G222" s="24">
        <f t="shared" si="18"/>
        <v>7</v>
      </c>
      <c r="H222" s="22">
        <v>7</v>
      </c>
      <c r="I222" s="21"/>
    </row>
    <row r="223" spans="1:9" ht="27" customHeight="1">
      <c r="A223" s="65"/>
      <c r="B223" s="25" t="s">
        <v>267</v>
      </c>
      <c r="C223" s="17" t="s">
        <v>268</v>
      </c>
      <c r="D223" s="12" t="s">
        <v>414</v>
      </c>
      <c r="E223" s="12"/>
      <c r="F223" s="12" t="s">
        <v>448</v>
      </c>
      <c r="G223" s="24">
        <f t="shared" si="18"/>
        <v>7</v>
      </c>
      <c r="H223" s="22">
        <v>7</v>
      </c>
      <c r="I223" s="21"/>
    </row>
    <row r="224" spans="1:9" ht="27" customHeight="1">
      <c r="A224" s="63" t="s">
        <v>269</v>
      </c>
      <c r="B224" s="45" t="s">
        <v>11</v>
      </c>
      <c r="C224" s="46"/>
      <c r="D224" s="47"/>
      <c r="E224" s="41"/>
      <c r="F224" s="41"/>
      <c r="G224" s="21">
        <f>SUM(G233:G236)+G225</f>
        <v>53.5</v>
      </c>
      <c r="H224" s="21">
        <f t="shared" ref="H224:I224" si="25">SUM(H233:H236)+H225</f>
        <v>51.5</v>
      </c>
      <c r="I224" s="21">
        <f t="shared" si="25"/>
        <v>2</v>
      </c>
    </row>
    <row r="225" spans="1:9" ht="27" customHeight="1">
      <c r="A225" s="64"/>
      <c r="B225" s="45" t="s">
        <v>113</v>
      </c>
      <c r="C225" s="46"/>
      <c r="D225" s="47"/>
      <c r="E225" s="41"/>
      <c r="F225" s="41"/>
      <c r="G225" s="21">
        <f>SUM(G230:G232)+G226</f>
        <v>20.5</v>
      </c>
      <c r="H225" s="21">
        <f t="shared" ref="H225:I225" si="26">SUM(H230:H232)+H226</f>
        <v>18.5</v>
      </c>
      <c r="I225" s="21">
        <f t="shared" si="26"/>
        <v>2</v>
      </c>
    </row>
    <row r="226" spans="1:9" ht="27" customHeight="1">
      <c r="A226" s="64"/>
      <c r="B226" s="54" t="s">
        <v>270</v>
      </c>
      <c r="C226" s="45" t="s">
        <v>432</v>
      </c>
      <c r="D226" s="47"/>
      <c r="E226" s="41"/>
      <c r="F226" s="41"/>
      <c r="G226" s="21">
        <f>SUM(G227:G229)</f>
        <v>5</v>
      </c>
      <c r="H226" s="21">
        <f t="shared" ref="H226:I226" si="27">SUM(H227:H229)</f>
        <v>3</v>
      </c>
      <c r="I226" s="21">
        <f t="shared" si="27"/>
        <v>2</v>
      </c>
    </row>
    <row r="227" spans="1:9" ht="27" customHeight="1">
      <c r="A227" s="64"/>
      <c r="B227" s="55"/>
      <c r="C227" s="17" t="s">
        <v>271</v>
      </c>
      <c r="D227" s="12" t="s">
        <v>414</v>
      </c>
      <c r="E227" s="12"/>
      <c r="F227" s="12" t="s">
        <v>448</v>
      </c>
      <c r="G227" s="24">
        <f t="shared" si="18"/>
        <v>3</v>
      </c>
      <c r="H227" s="22">
        <v>3</v>
      </c>
      <c r="I227" s="21"/>
    </row>
    <row r="228" spans="1:9" ht="27" customHeight="1">
      <c r="A228" s="64"/>
      <c r="B228" s="55"/>
      <c r="C228" s="12" t="s">
        <v>272</v>
      </c>
      <c r="D228" s="12" t="s">
        <v>413</v>
      </c>
      <c r="E228" s="12"/>
      <c r="F228" s="12" t="s">
        <v>449</v>
      </c>
      <c r="G228" s="24">
        <f t="shared" si="18"/>
        <v>1</v>
      </c>
      <c r="H228" s="21"/>
      <c r="I228" s="24">
        <v>1</v>
      </c>
    </row>
    <row r="229" spans="1:9" ht="27" customHeight="1">
      <c r="A229" s="64"/>
      <c r="B229" s="56"/>
      <c r="C229" s="12" t="s">
        <v>273</v>
      </c>
      <c r="D229" s="12" t="s">
        <v>412</v>
      </c>
      <c r="E229" s="12"/>
      <c r="F229" s="12" t="s">
        <v>449</v>
      </c>
      <c r="G229" s="24">
        <f t="shared" si="18"/>
        <v>1</v>
      </c>
      <c r="H229" s="31"/>
      <c r="I229" s="24">
        <v>1</v>
      </c>
    </row>
    <row r="230" spans="1:9" ht="27" customHeight="1">
      <c r="A230" s="64"/>
      <c r="B230" s="25" t="s">
        <v>274</v>
      </c>
      <c r="C230" s="17" t="s">
        <v>275</v>
      </c>
      <c r="D230" s="12" t="s">
        <v>414</v>
      </c>
      <c r="E230" s="12"/>
      <c r="F230" s="12" t="s">
        <v>448</v>
      </c>
      <c r="G230" s="24">
        <f t="shared" si="18"/>
        <v>7</v>
      </c>
      <c r="H230" s="22">
        <v>7</v>
      </c>
      <c r="I230" s="21"/>
    </row>
    <row r="231" spans="1:9" ht="27" customHeight="1">
      <c r="A231" s="64"/>
      <c r="B231" s="25" t="s">
        <v>276</v>
      </c>
      <c r="C231" s="17" t="s">
        <v>277</v>
      </c>
      <c r="D231" s="12" t="s">
        <v>414</v>
      </c>
      <c r="E231" s="12"/>
      <c r="F231" s="12" t="s">
        <v>448</v>
      </c>
      <c r="G231" s="24">
        <f t="shared" si="18"/>
        <v>6</v>
      </c>
      <c r="H231" s="22">
        <v>6</v>
      </c>
      <c r="I231" s="21"/>
    </row>
    <row r="232" spans="1:9" ht="27" customHeight="1">
      <c r="A232" s="64"/>
      <c r="B232" s="25" t="s">
        <v>278</v>
      </c>
      <c r="C232" s="17" t="s">
        <v>279</v>
      </c>
      <c r="D232" s="12" t="s">
        <v>414</v>
      </c>
      <c r="E232" s="12"/>
      <c r="F232" s="12" t="s">
        <v>448</v>
      </c>
      <c r="G232" s="24">
        <f t="shared" si="18"/>
        <v>2.5</v>
      </c>
      <c r="H232" s="22">
        <v>2.5</v>
      </c>
      <c r="I232" s="21"/>
    </row>
    <row r="233" spans="1:9" ht="27" customHeight="1">
      <c r="A233" s="64"/>
      <c r="B233" s="25" t="s">
        <v>280</v>
      </c>
      <c r="C233" s="17" t="s">
        <v>281</v>
      </c>
      <c r="D233" s="12" t="s">
        <v>414</v>
      </c>
      <c r="E233" s="12"/>
      <c r="F233" s="12" t="s">
        <v>448</v>
      </c>
      <c r="G233" s="24">
        <f t="shared" si="18"/>
        <v>10</v>
      </c>
      <c r="H233" s="22">
        <v>10</v>
      </c>
      <c r="I233" s="21"/>
    </row>
    <row r="234" spans="1:9" ht="27" customHeight="1">
      <c r="A234" s="64"/>
      <c r="B234" s="25" t="s">
        <v>282</v>
      </c>
      <c r="C234" s="17" t="s">
        <v>283</v>
      </c>
      <c r="D234" s="12" t="s">
        <v>414</v>
      </c>
      <c r="E234" s="12"/>
      <c r="F234" s="12" t="s">
        <v>448</v>
      </c>
      <c r="G234" s="24">
        <f t="shared" si="18"/>
        <v>6</v>
      </c>
      <c r="H234" s="22">
        <v>6</v>
      </c>
      <c r="I234" s="21"/>
    </row>
    <row r="235" spans="1:9" ht="27" customHeight="1">
      <c r="A235" s="64"/>
      <c r="B235" s="25" t="s">
        <v>284</v>
      </c>
      <c r="C235" s="17" t="s">
        <v>285</v>
      </c>
      <c r="D235" s="12" t="s">
        <v>414</v>
      </c>
      <c r="E235" s="12"/>
      <c r="F235" s="12" t="s">
        <v>448</v>
      </c>
      <c r="G235" s="24">
        <f t="shared" si="18"/>
        <v>11</v>
      </c>
      <c r="H235" s="22">
        <v>11</v>
      </c>
      <c r="I235" s="21"/>
    </row>
    <row r="236" spans="1:9" ht="27" customHeight="1">
      <c r="A236" s="65"/>
      <c r="B236" s="25" t="s">
        <v>286</v>
      </c>
      <c r="C236" s="17" t="s">
        <v>287</v>
      </c>
      <c r="D236" s="12" t="s">
        <v>414</v>
      </c>
      <c r="E236" s="12"/>
      <c r="F236" s="12" t="s">
        <v>448</v>
      </c>
      <c r="G236" s="24">
        <f t="shared" si="18"/>
        <v>6</v>
      </c>
      <c r="H236" s="22">
        <v>6</v>
      </c>
      <c r="I236" s="21"/>
    </row>
    <row r="237" spans="1:9" ht="27" customHeight="1">
      <c r="A237" s="63" t="s">
        <v>288</v>
      </c>
      <c r="B237" s="57" t="s">
        <v>11</v>
      </c>
      <c r="C237" s="58"/>
      <c r="D237" s="59"/>
      <c r="E237" s="42"/>
      <c r="F237" s="42"/>
      <c r="G237" s="21">
        <f>SUM(G245:G253)+G238</f>
        <v>144</v>
      </c>
      <c r="H237" s="21">
        <f t="shared" ref="H237:I237" si="28">SUM(H245:H253)+H238</f>
        <v>142</v>
      </c>
      <c r="I237" s="21">
        <f t="shared" si="28"/>
        <v>2</v>
      </c>
    </row>
    <row r="238" spans="1:9" ht="27" customHeight="1">
      <c r="A238" s="64"/>
      <c r="B238" s="45" t="s">
        <v>113</v>
      </c>
      <c r="C238" s="46"/>
      <c r="D238" s="47"/>
      <c r="E238" s="41"/>
      <c r="F238" s="41"/>
      <c r="G238" s="21">
        <f>SUM(G243:G244)+G239</f>
        <v>25</v>
      </c>
      <c r="H238" s="21">
        <f t="shared" ref="H238:I238" si="29">SUM(H243:H244)+H239</f>
        <v>23</v>
      </c>
      <c r="I238" s="21">
        <f t="shared" si="29"/>
        <v>2</v>
      </c>
    </row>
    <row r="239" spans="1:9" ht="27" customHeight="1">
      <c r="A239" s="64"/>
      <c r="B239" s="54" t="s">
        <v>289</v>
      </c>
      <c r="C239" s="45" t="s">
        <v>432</v>
      </c>
      <c r="D239" s="47"/>
      <c r="E239" s="41"/>
      <c r="F239" s="41"/>
      <c r="G239" s="21">
        <f>SUM(G240:G242)</f>
        <v>5</v>
      </c>
      <c r="H239" s="21">
        <f t="shared" ref="H239:I239" si="30">SUM(H240:H242)</f>
        <v>3</v>
      </c>
      <c r="I239" s="21">
        <f t="shared" si="30"/>
        <v>2</v>
      </c>
    </row>
    <row r="240" spans="1:9" s="13" customFormat="1" ht="27" customHeight="1">
      <c r="A240" s="64"/>
      <c r="B240" s="55"/>
      <c r="C240" s="17" t="s">
        <v>290</v>
      </c>
      <c r="D240" s="12" t="s">
        <v>414</v>
      </c>
      <c r="E240" s="12"/>
      <c r="F240" s="12" t="s">
        <v>448</v>
      </c>
      <c r="G240" s="24">
        <f t="shared" si="18"/>
        <v>3</v>
      </c>
      <c r="H240" s="22">
        <v>3</v>
      </c>
      <c r="I240" s="24"/>
    </row>
    <row r="241" spans="1:9" ht="27" customHeight="1">
      <c r="A241" s="64"/>
      <c r="B241" s="55"/>
      <c r="C241" s="12" t="s">
        <v>291</v>
      </c>
      <c r="D241" s="12" t="s">
        <v>413</v>
      </c>
      <c r="E241" s="12"/>
      <c r="F241" s="12" t="s">
        <v>449</v>
      </c>
      <c r="G241" s="24">
        <f t="shared" ref="G241:G304" si="31">H241+I241</f>
        <v>1</v>
      </c>
      <c r="H241" s="21"/>
      <c r="I241" s="24">
        <v>1</v>
      </c>
    </row>
    <row r="242" spans="1:9" ht="27" customHeight="1">
      <c r="A242" s="64"/>
      <c r="B242" s="56"/>
      <c r="C242" s="12" t="s">
        <v>292</v>
      </c>
      <c r="D242" s="12" t="s">
        <v>413</v>
      </c>
      <c r="E242" s="12"/>
      <c r="F242" s="12" t="s">
        <v>449</v>
      </c>
      <c r="G242" s="24">
        <f t="shared" si="31"/>
        <v>1</v>
      </c>
      <c r="H242" s="31"/>
      <c r="I242" s="24">
        <v>1</v>
      </c>
    </row>
    <row r="243" spans="1:9" ht="27" customHeight="1">
      <c r="A243" s="64"/>
      <c r="B243" s="25" t="s">
        <v>293</v>
      </c>
      <c r="C243" s="17" t="s">
        <v>294</v>
      </c>
      <c r="D243" s="12" t="s">
        <v>414</v>
      </c>
      <c r="E243" s="12"/>
      <c r="F243" s="12" t="s">
        <v>448</v>
      </c>
      <c r="G243" s="24">
        <f t="shared" si="31"/>
        <v>11</v>
      </c>
      <c r="H243" s="30">
        <v>11</v>
      </c>
      <c r="I243" s="21"/>
    </row>
    <row r="244" spans="1:9" ht="27" customHeight="1">
      <c r="A244" s="64"/>
      <c r="B244" s="25" t="s">
        <v>295</v>
      </c>
      <c r="C244" s="17" t="s">
        <v>296</v>
      </c>
      <c r="D244" s="12" t="s">
        <v>414</v>
      </c>
      <c r="E244" s="12"/>
      <c r="F244" s="12" t="s">
        <v>448</v>
      </c>
      <c r="G244" s="24">
        <f t="shared" si="31"/>
        <v>9</v>
      </c>
      <c r="H244" s="30">
        <v>9</v>
      </c>
      <c r="I244" s="21"/>
    </row>
    <row r="245" spans="1:9" ht="27" customHeight="1">
      <c r="A245" s="64"/>
      <c r="B245" s="25" t="s">
        <v>297</v>
      </c>
      <c r="C245" s="17" t="s">
        <v>298</v>
      </c>
      <c r="D245" s="12" t="s">
        <v>414</v>
      </c>
      <c r="E245" s="12"/>
      <c r="F245" s="12" t="s">
        <v>448</v>
      </c>
      <c r="G245" s="24">
        <f t="shared" si="31"/>
        <v>15</v>
      </c>
      <c r="H245" s="30">
        <v>15</v>
      </c>
      <c r="I245" s="21"/>
    </row>
    <row r="246" spans="1:9" ht="27" customHeight="1">
      <c r="A246" s="64"/>
      <c r="B246" s="25" t="s">
        <v>299</v>
      </c>
      <c r="C246" s="17" t="s">
        <v>300</v>
      </c>
      <c r="D246" s="12" t="s">
        <v>414</v>
      </c>
      <c r="E246" s="12"/>
      <c r="F246" s="12" t="s">
        <v>448</v>
      </c>
      <c r="G246" s="24">
        <f t="shared" si="31"/>
        <v>12</v>
      </c>
      <c r="H246" s="30">
        <v>12</v>
      </c>
      <c r="I246" s="21"/>
    </row>
    <row r="247" spans="1:9" ht="27" customHeight="1">
      <c r="A247" s="64"/>
      <c r="B247" s="25" t="s">
        <v>447</v>
      </c>
      <c r="C247" s="17" t="s">
        <v>301</v>
      </c>
      <c r="D247" s="12" t="s">
        <v>414</v>
      </c>
      <c r="E247" s="12"/>
      <c r="F247" s="12" t="s">
        <v>448</v>
      </c>
      <c r="G247" s="24">
        <f t="shared" si="31"/>
        <v>15</v>
      </c>
      <c r="H247" s="30">
        <v>15</v>
      </c>
      <c r="I247" s="21"/>
    </row>
    <row r="248" spans="1:9" ht="27" customHeight="1">
      <c r="A248" s="64"/>
      <c r="B248" s="25" t="s">
        <v>302</v>
      </c>
      <c r="C248" s="17" t="s">
        <v>303</v>
      </c>
      <c r="D248" s="12" t="s">
        <v>414</v>
      </c>
      <c r="E248" s="12"/>
      <c r="F248" s="12" t="s">
        <v>448</v>
      </c>
      <c r="G248" s="24">
        <f t="shared" si="31"/>
        <v>8</v>
      </c>
      <c r="H248" s="30">
        <v>8</v>
      </c>
      <c r="I248" s="21"/>
    </row>
    <row r="249" spans="1:9" ht="27" customHeight="1">
      <c r="A249" s="64"/>
      <c r="B249" s="25" t="s">
        <v>304</v>
      </c>
      <c r="C249" s="17" t="s">
        <v>305</v>
      </c>
      <c r="D249" s="12" t="s">
        <v>414</v>
      </c>
      <c r="E249" s="12"/>
      <c r="F249" s="12" t="s">
        <v>448</v>
      </c>
      <c r="G249" s="24">
        <f t="shared" si="31"/>
        <v>11</v>
      </c>
      <c r="H249" s="30">
        <v>11</v>
      </c>
      <c r="I249" s="21"/>
    </row>
    <row r="250" spans="1:9" ht="27" customHeight="1">
      <c r="A250" s="64"/>
      <c r="B250" s="25" t="s">
        <v>306</v>
      </c>
      <c r="C250" s="17" t="s">
        <v>307</v>
      </c>
      <c r="D250" s="12" t="s">
        <v>414</v>
      </c>
      <c r="E250" s="12"/>
      <c r="F250" s="12" t="s">
        <v>448</v>
      </c>
      <c r="G250" s="24">
        <f>H250+I250</f>
        <v>20</v>
      </c>
      <c r="H250" s="30">
        <v>20</v>
      </c>
      <c r="I250" s="21"/>
    </row>
    <row r="251" spans="1:9" ht="27" customHeight="1">
      <c r="A251" s="64"/>
      <c r="B251" s="25" t="s">
        <v>308</v>
      </c>
      <c r="C251" s="17" t="s">
        <v>309</v>
      </c>
      <c r="D251" s="12" t="s">
        <v>414</v>
      </c>
      <c r="E251" s="12"/>
      <c r="F251" s="12" t="s">
        <v>448</v>
      </c>
      <c r="G251" s="24">
        <f t="shared" si="31"/>
        <v>15</v>
      </c>
      <c r="H251" s="30">
        <v>15</v>
      </c>
      <c r="I251" s="21"/>
    </row>
    <row r="252" spans="1:9" ht="27" customHeight="1">
      <c r="A252" s="64"/>
      <c r="B252" s="25" t="s">
        <v>310</v>
      </c>
      <c r="C252" s="17" t="s">
        <v>311</v>
      </c>
      <c r="D252" s="12" t="s">
        <v>414</v>
      </c>
      <c r="E252" s="12"/>
      <c r="F252" s="12" t="s">
        <v>448</v>
      </c>
      <c r="G252" s="24">
        <f t="shared" si="31"/>
        <v>9</v>
      </c>
      <c r="H252" s="30">
        <v>9</v>
      </c>
      <c r="I252" s="21"/>
    </row>
    <row r="253" spans="1:9" ht="27" customHeight="1">
      <c r="A253" s="65"/>
      <c r="B253" s="25" t="s">
        <v>312</v>
      </c>
      <c r="C253" s="17" t="s">
        <v>313</v>
      </c>
      <c r="D253" s="12" t="s">
        <v>414</v>
      </c>
      <c r="E253" s="12"/>
      <c r="F253" s="12" t="s">
        <v>448</v>
      </c>
      <c r="G253" s="24">
        <f t="shared" si="31"/>
        <v>14</v>
      </c>
      <c r="H253" s="30">
        <v>14</v>
      </c>
      <c r="I253" s="21"/>
    </row>
    <row r="254" spans="1:9" ht="27" customHeight="1">
      <c r="A254" s="63" t="s">
        <v>314</v>
      </c>
      <c r="B254" s="45" t="s">
        <v>11</v>
      </c>
      <c r="C254" s="46"/>
      <c r="D254" s="47"/>
      <c r="E254" s="41"/>
      <c r="F254" s="41"/>
      <c r="G254" s="21">
        <f>SUM(G262:G270)+G255</f>
        <v>88</v>
      </c>
      <c r="H254" s="21">
        <f t="shared" ref="H254:I254" si="32">SUM(H262:H270)+H255</f>
        <v>86</v>
      </c>
      <c r="I254" s="21">
        <f t="shared" si="32"/>
        <v>2</v>
      </c>
    </row>
    <row r="255" spans="1:9" ht="27" customHeight="1">
      <c r="A255" s="64"/>
      <c r="B255" s="45" t="s">
        <v>113</v>
      </c>
      <c r="C255" s="46"/>
      <c r="D255" s="47"/>
      <c r="E255" s="41"/>
      <c r="F255" s="41"/>
      <c r="G255" s="21">
        <f>SUM(G260:G261)+G256</f>
        <v>17</v>
      </c>
      <c r="H255" s="21">
        <f t="shared" ref="H255:I255" si="33">SUM(H260:H261)+H256</f>
        <v>15</v>
      </c>
      <c r="I255" s="21">
        <f t="shared" si="33"/>
        <v>2</v>
      </c>
    </row>
    <row r="256" spans="1:9" ht="27" customHeight="1">
      <c r="A256" s="64"/>
      <c r="B256" s="54" t="s">
        <v>315</v>
      </c>
      <c r="C256" s="45" t="s">
        <v>432</v>
      </c>
      <c r="D256" s="47"/>
      <c r="E256" s="41"/>
      <c r="F256" s="41"/>
      <c r="G256" s="21">
        <f>SUM(G257:G259)</f>
        <v>5</v>
      </c>
      <c r="H256" s="21">
        <f t="shared" ref="H256:I256" si="34">SUM(H257:H259)</f>
        <v>3</v>
      </c>
      <c r="I256" s="21">
        <f t="shared" si="34"/>
        <v>2</v>
      </c>
    </row>
    <row r="257" spans="1:9" s="13" customFormat="1" ht="27" customHeight="1">
      <c r="A257" s="64"/>
      <c r="B257" s="55"/>
      <c r="C257" s="17" t="s">
        <v>316</v>
      </c>
      <c r="D257" s="12" t="s">
        <v>414</v>
      </c>
      <c r="E257" s="12"/>
      <c r="F257" s="12" t="s">
        <v>448</v>
      </c>
      <c r="G257" s="24">
        <f t="shared" si="31"/>
        <v>3</v>
      </c>
      <c r="H257" s="22">
        <v>3</v>
      </c>
      <c r="I257" s="24"/>
    </row>
    <row r="258" spans="1:9" ht="27" customHeight="1">
      <c r="A258" s="64"/>
      <c r="B258" s="55"/>
      <c r="C258" s="12" t="s">
        <v>317</v>
      </c>
      <c r="D258" s="12" t="s">
        <v>413</v>
      </c>
      <c r="E258" s="12"/>
      <c r="F258" s="12" t="s">
        <v>449</v>
      </c>
      <c r="G258" s="24">
        <f t="shared" si="31"/>
        <v>1</v>
      </c>
      <c r="H258" s="21"/>
      <c r="I258" s="24">
        <v>1</v>
      </c>
    </row>
    <row r="259" spans="1:9" ht="27" customHeight="1">
      <c r="A259" s="64"/>
      <c r="B259" s="56"/>
      <c r="C259" s="12" t="s">
        <v>318</v>
      </c>
      <c r="D259" s="12" t="s">
        <v>412</v>
      </c>
      <c r="E259" s="12"/>
      <c r="F259" s="12" t="s">
        <v>449</v>
      </c>
      <c r="G259" s="24">
        <f t="shared" si="31"/>
        <v>1</v>
      </c>
      <c r="H259" s="31"/>
      <c r="I259" s="24">
        <v>1</v>
      </c>
    </row>
    <row r="260" spans="1:9" ht="27" customHeight="1">
      <c r="A260" s="64"/>
      <c r="B260" s="25" t="s">
        <v>319</v>
      </c>
      <c r="C260" s="17" t="s">
        <v>320</v>
      </c>
      <c r="D260" s="12" t="s">
        <v>414</v>
      </c>
      <c r="E260" s="12"/>
      <c r="F260" s="12" t="s">
        <v>448</v>
      </c>
      <c r="G260" s="24">
        <f t="shared" si="31"/>
        <v>6</v>
      </c>
      <c r="H260" s="30">
        <v>6</v>
      </c>
      <c r="I260" s="21"/>
    </row>
    <row r="261" spans="1:9" ht="27" customHeight="1">
      <c r="A261" s="64"/>
      <c r="B261" s="25" t="s">
        <v>321</v>
      </c>
      <c r="C261" s="17" t="s">
        <v>322</v>
      </c>
      <c r="D261" s="12" t="s">
        <v>414</v>
      </c>
      <c r="E261" s="12"/>
      <c r="F261" s="12" t="s">
        <v>448</v>
      </c>
      <c r="G261" s="24">
        <f t="shared" si="31"/>
        <v>6</v>
      </c>
      <c r="H261" s="30">
        <v>6</v>
      </c>
      <c r="I261" s="21"/>
    </row>
    <row r="262" spans="1:9" ht="27" customHeight="1">
      <c r="A262" s="64"/>
      <c r="B262" s="25" t="s">
        <v>323</v>
      </c>
      <c r="C262" s="17" t="s">
        <v>324</v>
      </c>
      <c r="D262" s="12" t="s">
        <v>414</v>
      </c>
      <c r="E262" s="12"/>
      <c r="F262" s="12" t="s">
        <v>448</v>
      </c>
      <c r="G262" s="24">
        <f t="shared" si="31"/>
        <v>6</v>
      </c>
      <c r="H262" s="30">
        <v>6</v>
      </c>
      <c r="I262" s="21"/>
    </row>
    <row r="263" spans="1:9" ht="27" customHeight="1">
      <c r="A263" s="64"/>
      <c r="B263" s="25" t="s">
        <v>325</v>
      </c>
      <c r="C263" s="17" t="s">
        <v>326</v>
      </c>
      <c r="D263" s="12" t="s">
        <v>414</v>
      </c>
      <c r="E263" s="12"/>
      <c r="F263" s="12" t="s">
        <v>448</v>
      </c>
      <c r="G263" s="24">
        <f t="shared" si="31"/>
        <v>7</v>
      </c>
      <c r="H263" s="30">
        <v>7</v>
      </c>
      <c r="I263" s="21"/>
    </row>
    <row r="264" spans="1:9" ht="27" customHeight="1">
      <c r="A264" s="64"/>
      <c r="B264" s="25" t="s">
        <v>327</v>
      </c>
      <c r="C264" s="17" t="s">
        <v>328</v>
      </c>
      <c r="D264" s="12" t="s">
        <v>414</v>
      </c>
      <c r="E264" s="12"/>
      <c r="F264" s="12" t="s">
        <v>448</v>
      </c>
      <c r="G264" s="24">
        <f t="shared" si="31"/>
        <v>9</v>
      </c>
      <c r="H264" s="30">
        <v>9</v>
      </c>
      <c r="I264" s="21"/>
    </row>
    <row r="265" spans="1:9" ht="27" customHeight="1">
      <c r="A265" s="64"/>
      <c r="B265" s="25" t="s">
        <v>329</v>
      </c>
      <c r="C265" s="17" t="s">
        <v>330</v>
      </c>
      <c r="D265" s="12" t="s">
        <v>414</v>
      </c>
      <c r="E265" s="12"/>
      <c r="F265" s="12" t="s">
        <v>448</v>
      </c>
      <c r="G265" s="24">
        <f t="shared" si="31"/>
        <v>10</v>
      </c>
      <c r="H265" s="30">
        <v>10</v>
      </c>
      <c r="I265" s="21"/>
    </row>
    <row r="266" spans="1:9" ht="27" customHeight="1">
      <c r="A266" s="64"/>
      <c r="B266" s="25" t="s">
        <v>331</v>
      </c>
      <c r="C266" s="17" t="s">
        <v>332</v>
      </c>
      <c r="D266" s="12" t="s">
        <v>414</v>
      </c>
      <c r="E266" s="12"/>
      <c r="F266" s="12" t="s">
        <v>448</v>
      </c>
      <c r="G266" s="24">
        <f t="shared" si="31"/>
        <v>6</v>
      </c>
      <c r="H266" s="30">
        <v>6</v>
      </c>
      <c r="I266" s="21"/>
    </row>
    <row r="267" spans="1:9" ht="27" customHeight="1">
      <c r="A267" s="64"/>
      <c r="B267" s="25" t="s">
        <v>333</v>
      </c>
      <c r="C267" s="17" t="s">
        <v>334</v>
      </c>
      <c r="D267" s="12" t="s">
        <v>414</v>
      </c>
      <c r="E267" s="12"/>
      <c r="F267" s="12" t="s">
        <v>448</v>
      </c>
      <c r="G267" s="24">
        <f t="shared" si="31"/>
        <v>7</v>
      </c>
      <c r="H267" s="30">
        <v>7</v>
      </c>
      <c r="I267" s="21"/>
    </row>
    <row r="268" spans="1:9" ht="27" customHeight="1">
      <c r="A268" s="64"/>
      <c r="B268" s="25" t="s">
        <v>335</v>
      </c>
      <c r="C268" s="17" t="s">
        <v>336</v>
      </c>
      <c r="D268" s="12" t="s">
        <v>414</v>
      </c>
      <c r="E268" s="12"/>
      <c r="F268" s="12" t="s">
        <v>448</v>
      </c>
      <c r="G268" s="24">
        <f t="shared" si="31"/>
        <v>12</v>
      </c>
      <c r="H268" s="30">
        <v>12</v>
      </c>
      <c r="I268" s="21"/>
    </row>
    <row r="269" spans="1:9" ht="27" customHeight="1">
      <c r="A269" s="64"/>
      <c r="B269" s="25" t="s">
        <v>337</v>
      </c>
      <c r="C269" s="17" t="s">
        <v>338</v>
      </c>
      <c r="D269" s="12" t="s">
        <v>414</v>
      </c>
      <c r="E269" s="12"/>
      <c r="F269" s="12" t="s">
        <v>448</v>
      </c>
      <c r="G269" s="24">
        <f t="shared" si="31"/>
        <v>8</v>
      </c>
      <c r="H269" s="30">
        <v>8</v>
      </c>
      <c r="I269" s="21"/>
    </row>
    <row r="270" spans="1:9" ht="27" customHeight="1">
      <c r="A270" s="65"/>
      <c r="B270" s="25" t="s">
        <v>339</v>
      </c>
      <c r="C270" s="17" t="s">
        <v>340</v>
      </c>
      <c r="D270" s="12" t="s">
        <v>414</v>
      </c>
      <c r="E270" s="12"/>
      <c r="F270" s="12" t="s">
        <v>448</v>
      </c>
      <c r="G270" s="24">
        <f t="shared" si="31"/>
        <v>6</v>
      </c>
      <c r="H270" s="30">
        <v>6</v>
      </c>
      <c r="I270" s="21"/>
    </row>
    <row r="271" spans="1:9" ht="27" customHeight="1">
      <c r="A271" s="63" t="s">
        <v>341</v>
      </c>
      <c r="B271" s="45" t="s">
        <v>11</v>
      </c>
      <c r="C271" s="46"/>
      <c r="D271" s="47"/>
      <c r="E271" s="41"/>
      <c r="F271" s="41"/>
      <c r="G271" s="21">
        <f>SUM(G278:G281)+G272</f>
        <v>51.25</v>
      </c>
      <c r="H271" s="21">
        <f t="shared" ref="H271:I271" si="35">SUM(H278:H281)+H272</f>
        <v>49</v>
      </c>
      <c r="I271" s="21">
        <f t="shared" si="35"/>
        <v>2.25</v>
      </c>
    </row>
    <row r="272" spans="1:9" ht="27" customHeight="1">
      <c r="A272" s="64"/>
      <c r="B272" s="45" t="s">
        <v>113</v>
      </c>
      <c r="C272" s="46"/>
      <c r="D272" s="47"/>
      <c r="E272" s="41"/>
      <c r="F272" s="41"/>
      <c r="G272" s="21">
        <f>G277+G273</f>
        <v>11.25</v>
      </c>
      <c r="H272" s="21">
        <f t="shared" ref="H272:I272" si="36">H277+H273</f>
        <v>9</v>
      </c>
      <c r="I272" s="21">
        <f t="shared" si="36"/>
        <v>2.25</v>
      </c>
    </row>
    <row r="273" spans="1:9" ht="27" customHeight="1">
      <c r="A273" s="64"/>
      <c r="B273" s="66" t="s">
        <v>342</v>
      </c>
      <c r="C273" s="45" t="s">
        <v>432</v>
      </c>
      <c r="D273" s="47"/>
      <c r="E273" s="41"/>
      <c r="F273" s="41"/>
      <c r="G273" s="21">
        <f>SUM(G274:G276)</f>
        <v>5.25</v>
      </c>
      <c r="H273" s="21">
        <f t="shared" ref="H273:I273" si="37">SUM(H274:H276)</f>
        <v>3</v>
      </c>
      <c r="I273" s="21">
        <f t="shared" si="37"/>
        <v>2.25</v>
      </c>
    </row>
    <row r="274" spans="1:9" s="13" customFormat="1" ht="27" customHeight="1">
      <c r="A274" s="64"/>
      <c r="B274" s="67"/>
      <c r="C274" s="17" t="s">
        <v>343</v>
      </c>
      <c r="D274" s="12" t="s">
        <v>414</v>
      </c>
      <c r="E274" s="12"/>
      <c r="F274" s="12" t="s">
        <v>448</v>
      </c>
      <c r="G274" s="24">
        <f t="shared" si="31"/>
        <v>3</v>
      </c>
      <c r="H274" s="22">
        <v>3</v>
      </c>
      <c r="I274" s="24"/>
    </row>
    <row r="275" spans="1:9" ht="27" customHeight="1">
      <c r="A275" s="64"/>
      <c r="B275" s="67"/>
      <c r="C275" s="12" t="s">
        <v>344</v>
      </c>
      <c r="D275" s="12" t="s">
        <v>413</v>
      </c>
      <c r="E275" s="12"/>
      <c r="F275" s="12" t="s">
        <v>449</v>
      </c>
      <c r="G275" s="24">
        <f t="shared" si="31"/>
        <v>1.25</v>
      </c>
      <c r="H275" s="21"/>
      <c r="I275" s="24">
        <v>1.25</v>
      </c>
    </row>
    <row r="276" spans="1:9" ht="27" customHeight="1">
      <c r="A276" s="64"/>
      <c r="B276" s="68"/>
      <c r="C276" s="12" t="s">
        <v>345</v>
      </c>
      <c r="D276" s="12" t="s">
        <v>413</v>
      </c>
      <c r="E276" s="12"/>
      <c r="F276" s="12" t="s">
        <v>449</v>
      </c>
      <c r="G276" s="24">
        <f t="shared" si="31"/>
        <v>1</v>
      </c>
      <c r="H276" s="31"/>
      <c r="I276" s="24">
        <v>1</v>
      </c>
    </row>
    <row r="277" spans="1:9" ht="27" customHeight="1">
      <c r="A277" s="64"/>
      <c r="B277" s="25" t="s">
        <v>346</v>
      </c>
      <c r="C277" s="17" t="s">
        <v>347</v>
      </c>
      <c r="D277" s="12" t="s">
        <v>414</v>
      </c>
      <c r="E277" s="12"/>
      <c r="F277" s="12" t="s">
        <v>448</v>
      </c>
      <c r="G277" s="24">
        <f t="shared" si="31"/>
        <v>6</v>
      </c>
      <c r="H277" s="22">
        <v>6</v>
      </c>
      <c r="I277" s="21"/>
    </row>
    <row r="278" spans="1:9" ht="27" customHeight="1">
      <c r="A278" s="64"/>
      <c r="B278" s="25" t="s">
        <v>348</v>
      </c>
      <c r="C278" s="17" t="s">
        <v>349</v>
      </c>
      <c r="D278" s="12" t="s">
        <v>414</v>
      </c>
      <c r="E278" s="12"/>
      <c r="F278" s="12" t="s">
        <v>448</v>
      </c>
      <c r="G278" s="24">
        <f t="shared" si="31"/>
        <v>6</v>
      </c>
      <c r="H278" s="22">
        <v>6</v>
      </c>
      <c r="I278" s="21"/>
    </row>
    <row r="279" spans="1:9" ht="27" customHeight="1">
      <c r="A279" s="64"/>
      <c r="B279" s="25" t="s">
        <v>350</v>
      </c>
      <c r="C279" s="17" t="s">
        <v>351</v>
      </c>
      <c r="D279" s="12" t="s">
        <v>414</v>
      </c>
      <c r="E279" s="12"/>
      <c r="F279" s="12" t="s">
        <v>448</v>
      </c>
      <c r="G279" s="24">
        <f t="shared" si="31"/>
        <v>13</v>
      </c>
      <c r="H279" s="22">
        <v>13</v>
      </c>
      <c r="I279" s="21"/>
    </row>
    <row r="280" spans="1:9" ht="27" customHeight="1">
      <c r="A280" s="64"/>
      <c r="B280" s="25" t="s">
        <v>352</v>
      </c>
      <c r="C280" s="17" t="s">
        <v>353</v>
      </c>
      <c r="D280" s="12" t="s">
        <v>414</v>
      </c>
      <c r="E280" s="12"/>
      <c r="F280" s="12" t="s">
        <v>448</v>
      </c>
      <c r="G280" s="24">
        <f t="shared" si="31"/>
        <v>9</v>
      </c>
      <c r="H280" s="22">
        <v>9</v>
      </c>
      <c r="I280" s="21"/>
    </row>
    <row r="281" spans="1:9" ht="27" customHeight="1">
      <c r="A281" s="65"/>
      <c r="B281" s="25" t="s">
        <v>354</v>
      </c>
      <c r="C281" s="17" t="s">
        <v>355</v>
      </c>
      <c r="D281" s="12" t="s">
        <v>414</v>
      </c>
      <c r="E281" s="12"/>
      <c r="F281" s="12" t="s">
        <v>448</v>
      </c>
      <c r="G281" s="24">
        <f t="shared" si="31"/>
        <v>12</v>
      </c>
      <c r="H281" s="22">
        <v>12</v>
      </c>
      <c r="I281" s="21"/>
    </row>
    <row r="282" spans="1:9" ht="27" customHeight="1">
      <c r="A282" s="63" t="s">
        <v>356</v>
      </c>
      <c r="B282" s="57" t="s">
        <v>11</v>
      </c>
      <c r="C282" s="58"/>
      <c r="D282" s="59"/>
      <c r="E282" s="42"/>
      <c r="F282" s="42"/>
      <c r="G282" s="21">
        <f>SUM(G289:G299)+G283</f>
        <v>104.5</v>
      </c>
      <c r="H282" s="21">
        <f t="shared" ref="H282:I282" si="38">SUM(H289:H299)+H283</f>
        <v>103.5</v>
      </c>
      <c r="I282" s="21">
        <f t="shared" si="38"/>
        <v>1</v>
      </c>
    </row>
    <row r="283" spans="1:9" ht="27" customHeight="1">
      <c r="A283" s="64"/>
      <c r="B283" s="45" t="s">
        <v>113</v>
      </c>
      <c r="C283" s="46"/>
      <c r="D283" s="47"/>
      <c r="E283" s="41"/>
      <c r="F283" s="41"/>
      <c r="G283" s="21">
        <f>G284+G287+G288</f>
        <v>14.5</v>
      </c>
      <c r="H283" s="21">
        <f t="shared" ref="H283:I283" si="39">H284+H287+H288</f>
        <v>13.5</v>
      </c>
      <c r="I283" s="21">
        <f t="shared" si="39"/>
        <v>1</v>
      </c>
    </row>
    <row r="284" spans="1:9" ht="27" customHeight="1">
      <c r="A284" s="64"/>
      <c r="B284" s="66" t="s">
        <v>357</v>
      </c>
      <c r="C284" s="45" t="s">
        <v>432</v>
      </c>
      <c r="D284" s="47"/>
      <c r="E284" s="41"/>
      <c r="F284" s="41"/>
      <c r="G284" s="21">
        <f>G285+G286</f>
        <v>4</v>
      </c>
      <c r="H284" s="21">
        <f t="shared" ref="H284:I284" si="40">H285+H286</f>
        <v>3</v>
      </c>
      <c r="I284" s="21">
        <f t="shared" si="40"/>
        <v>1</v>
      </c>
    </row>
    <row r="285" spans="1:9" ht="27" customHeight="1">
      <c r="A285" s="64"/>
      <c r="B285" s="67"/>
      <c r="C285" s="17" t="s">
        <v>358</v>
      </c>
      <c r="D285" s="12" t="s">
        <v>414</v>
      </c>
      <c r="E285" s="12"/>
      <c r="F285" s="12" t="s">
        <v>448</v>
      </c>
      <c r="G285" s="24">
        <f t="shared" si="31"/>
        <v>3</v>
      </c>
      <c r="H285" s="22">
        <v>3</v>
      </c>
      <c r="I285" s="21"/>
    </row>
    <row r="286" spans="1:9" ht="27" customHeight="1">
      <c r="A286" s="64"/>
      <c r="B286" s="68"/>
      <c r="C286" s="12" t="s">
        <v>359</v>
      </c>
      <c r="D286" s="12" t="s">
        <v>413</v>
      </c>
      <c r="E286" s="12"/>
      <c r="F286" s="12" t="s">
        <v>449</v>
      </c>
      <c r="G286" s="24">
        <f t="shared" si="31"/>
        <v>1</v>
      </c>
      <c r="H286" s="31"/>
      <c r="I286" s="24">
        <v>1</v>
      </c>
    </row>
    <row r="287" spans="1:9" ht="27" customHeight="1">
      <c r="A287" s="64"/>
      <c r="B287" s="25" t="s">
        <v>360</v>
      </c>
      <c r="C287" s="17" t="s">
        <v>361</v>
      </c>
      <c r="D287" s="12" t="s">
        <v>414</v>
      </c>
      <c r="E287" s="12"/>
      <c r="F287" s="12" t="s">
        <v>448</v>
      </c>
      <c r="G287" s="24">
        <f t="shared" si="31"/>
        <v>6</v>
      </c>
      <c r="H287" s="22">
        <v>6</v>
      </c>
      <c r="I287" s="21"/>
    </row>
    <row r="288" spans="1:9" ht="27" customHeight="1">
      <c r="A288" s="64"/>
      <c r="B288" s="25" t="s">
        <v>362</v>
      </c>
      <c r="C288" s="17" t="s">
        <v>363</v>
      </c>
      <c r="D288" s="12" t="s">
        <v>414</v>
      </c>
      <c r="E288" s="12"/>
      <c r="F288" s="12" t="s">
        <v>448</v>
      </c>
      <c r="G288" s="24">
        <f t="shared" si="31"/>
        <v>4.5</v>
      </c>
      <c r="H288" s="22">
        <v>4.5</v>
      </c>
      <c r="I288" s="21"/>
    </row>
    <row r="289" spans="1:9" ht="27" customHeight="1">
      <c r="A289" s="64"/>
      <c r="B289" s="25" t="s">
        <v>364</v>
      </c>
      <c r="C289" s="17" t="s">
        <v>365</v>
      </c>
      <c r="D289" s="12" t="s">
        <v>414</v>
      </c>
      <c r="E289" s="12"/>
      <c r="F289" s="12" t="s">
        <v>448</v>
      </c>
      <c r="G289" s="24">
        <f t="shared" si="31"/>
        <v>7</v>
      </c>
      <c r="H289" s="22">
        <v>7</v>
      </c>
      <c r="I289" s="21"/>
    </row>
    <row r="290" spans="1:9" ht="27" customHeight="1">
      <c r="A290" s="64"/>
      <c r="B290" s="25" t="s">
        <v>366</v>
      </c>
      <c r="C290" s="17" t="s">
        <v>367</v>
      </c>
      <c r="D290" s="12" t="s">
        <v>414</v>
      </c>
      <c r="E290" s="12"/>
      <c r="F290" s="12" t="s">
        <v>448</v>
      </c>
      <c r="G290" s="24">
        <f t="shared" si="31"/>
        <v>11</v>
      </c>
      <c r="H290" s="22">
        <v>11</v>
      </c>
      <c r="I290" s="21"/>
    </row>
    <row r="291" spans="1:9" ht="27" customHeight="1">
      <c r="A291" s="64"/>
      <c r="B291" s="25" t="s">
        <v>368</v>
      </c>
      <c r="C291" s="17" t="s">
        <v>369</v>
      </c>
      <c r="D291" s="12" t="s">
        <v>414</v>
      </c>
      <c r="E291" s="12"/>
      <c r="F291" s="12" t="s">
        <v>448</v>
      </c>
      <c r="G291" s="24">
        <f t="shared" si="31"/>
        <v>7</v>
      </c>
      <c r="H291" s="22">
        <v>7</v>
      </c>
      <c r="I291" s="21"/>
    </row>
    <row r="292" spans="1:9" ht="27" customHeight="1">
      <c r="A292" s="64"/>
      <c r="B292" s="25" t="s">
        <v>435</v>
      </c>
      <c r="C292" s="17" t="s">
        <v>370</v>
      </c>
      <c r="D292" s="12" t="s">
        <v>414</v>
      </c>
      <c r="E292" s="12"/>
      <c r="F292" s="12" t="s">
        <v>448</v>
      </c>
      <c r="G292" s="24">
        <f t="shared" si="31"/>
        <v>7</v>
      </c>
      <c r="H292" s="22">
        <v>7</v>
      </c>
      <c r="I292" s="21"/>
    </row>
    <row r="293" spans="1:9" ht="27" customHeight="1">
      <c r="A293" s="64"/>
      <c r="B293" s="25" t="s">
        <v>436</v>
      </c>
      <c r="C293" s="17" t="s">
        <v>371</v>
      </c>
      <c r="D293" s="12" t="s">
        <v>414</v>
      </c>
      <c r="E293" s="12"/>
      <c r="F293" s="12" t="s">
        <v>448</v>
      </c>
      <c r="G293" s="24">
        <f t="shared" si="31"/>
        <v>11</v>
      </c>
      <c r="H293" s="22">
        <v>11</v>
      </c>
      <c r="I293" s="21"/>
    </row>
    <row r="294" spans="1:9" ht="27" customHeight="1">
      <c r="A294" s="64"/>
      <c r="B294" s="25" t="s">
        <v>372</v>
      </c>
      <c r="C294" s="17" t="s">
        <v>373</v>
      </c>
      <c r="D294" s="12" t="s">
        <v>414</v>
      </c>
      <c r="E294" s="12"/>
      <c r="F294" s="12" t="s">
        <v>448</v>
      </c>
      <c r="G294" s="24">
        <f t="shared" si="31"/>
        <v>7</v>
      </c>
      <c r="H294" s="22">
        <v>7</v>
      </c>
      <c r="I294" s="21"/>
    </row>
    <row r="295" spans="1:9" ht="27" customHeight="1">
      <c r="A295" s="64"/>
      <c r="B295" s="25" t="s">
        <v>437</v>
      </c>
      <c r="C295" s="17" t="s">
        <v>374</v>
      </c>
      <c r="D295" s="12" t="s">
        <v>414</v>
      </c>
      <c r="E295" s="12"/>
      <c r="F295" s="12" t="s">
        <v>448</v>
      </c>
      <c r="G295" s="24">
        <f t="shared" si="31"/>
        <v>8</v>
      </c>
      <c r="H295" s="22">
        <v>8</v>
      </c>
      <c r="I295" s="21"/>
    </row>
    <row r="296" spans="1:9" ht="27" customHeight="1">
      <c r="A296" s="64"/>
      <c r="B296" s="25" t="s">
        <v>375</v>
      </c>
      <c r="C296" s="17" t="s">
        <v>376</v>
      </c>
      <c r="D296" s="12" t="s">
        <v>414</v>
      </c>
      <c r="E296" s="12"/>
      <c r="F296" s="12" t="s">
        <v>448</v>
      </c>
      <c r="G296" s="24">
        <f t="shared" si="31"/>
        <v>7</v>
      </c>
      <c r="H296" s="22">
        <v>7</v>
      </c>
      <c r="I296" s="21"/>
    </row>
    <row r="297" spans="1:9" ht="27" customHeight="1">
      <c r="A297" s="64"/>
      <c r="B297" s="25" t="s">
        <v>377</v>
      </c>
      <c r="C297" s="17" t="s">
        <v>378</v>
      </c>
      <c r="D297" s="12" t="s">
        <v>414</v>
      </c>
      <c r="E297" s="12"/>
      <c r="F297" s="12" t="s">
        <v>448</v>
      </c>
      <c r="G297" s="24">
        <f t="shared" si="31"/>
        <v>10</v>
      </c>
      <c r="H297" s="22">
        <v>10</v>
      </c>
      <c r="I297" s="21"/>
    </row>
    <row r="298" spans="1:9" ht="27" customHeight="1">
      <c r="A298" s="64"/>
      <c r="B298" s="25" t="s">
        <v>438</v>
      </c>
      <c r="C298" s="17" t="s">
        <v>379</v>
      </c>
      <c r="D298" s="12" t="s">
        <v>414</v>
      </c>
      <c r="E298" s="12"/>
      <c r="F298" s="12" t="s">
        <v>448</v>
      </c>
      <c r="G298" s="24">
        <f t="shared" si="31"/>
        <v>9</v>
      </c>
      <c r="H298" s="22">
        <v>9</v>
      </c>
      <c r="I298" s="21"/>
    </row>
    <row r="299" spans="1:9" ht="27" customHeight="1">
      <c r="A299" s="65"/>
      <c r="B299" s="25" t="s">
        <v>380</v>
      </c>
      <c r="C299" s="17" t="s">
        <v>381</v>
      </c>
      <c r="D299" s="12" t="s">
        <v>414</v>
      </c>
      <c r="E299" s="12"/>
      <c r="F299" s="12" t="s">
        <v>448</v>
      </c>
      <c r="G299" s="24">
        <f t="shared" si="31"/>
        <v>6</v>
      </c>
      <c r="H299" s="22">
        <v>6</v>
      </c>
      <c r="I299" s="21"/>
    </row>
    <row r="300" spans="1:9" ht="27" customHeight="1">
      <c r="A300" s="63" t="s">
        <v>382</v>
      </c>
      <c r="B300" s="45" t="s">
        <v>11</v>
      </c>
      <c r="C300" s="46"/>
      <c r="D300" s="47"/>
      <c r="E300" s="12"/>
      <c r="F300" s="12"/>
      <c r="G300" s="21">
        <f>G301+G305+G306</f>
        <v>37.5</v>
      </c>
      <c r="H300" s="21">
        <f t="shared" ref="H300:I300" si="41">H301+H305+H306</f>
        <v>37.5</v>
      </c>
      <c r="I300" s="21">
        <f t="shared" si="41"/>
        <v>0</v>
      </c>
    </row>
    <row r="301" spans="1:9" s="10" customFormat="1" ht="27" customHeight="1">
      <c r="A301" s="64"/>
      <c r="B301" s="45" t="s">
        <v>113</v>
      </c>
      <c r="C301" s="46"/>
      <c r="D301" s="47"/>
      <c r="E301" s="12"/>
      <c r="F301" s="12"/>
      <c r="G301" s="21">
        <f>G302+G303+G304</f>
        <v>14.5</v>
      </c>
      <c r="H301" s="21">
        <f t="shared" ref="H301:I301" si="42">H302+H303+H304</f>
        <v>14.5</v>
      </c>
      <c r="I301" s="21">
        <f t="shared" si="42"/>
        <v>0</v>
      </c>
    </row>
    <row r="302" spans="1:9" s="13" customFormat="1" ht="27" customHeight="1">
      <c r="A302" s="64"/>
      <c r="B302" s="25" t="s">
        <v>383</v>
      </c>
      <c r="C302" s="17" t="s">
        <v>384</v>
      </c>
      <c r="D302" s="12" t="s">
        <v>414</v>
      </c>
      <c r="E302" s="12"/>
      <c r="F302" s="12" t="s">
        <v>448</v>
      </c>
      <c r="G302" s="21">
        <f t="shared" si="31"/>
        <v>3</v>
      </c>
      <c r="H302" s="21">
        <v>3</v>
      </c>
      <c r="I302" s="21"/>
    </row>
    <row r="303" spans="1:9" ht="27" customHeight="1">
      <c r="A303" s="64"/>
      <c r="B303" s="25" t="s">
        <v>385</v>
      </c>
      <c r="C303" s="17" t="s">
        <v>386</v>
      </c>
      <c r="D303" s="12" t="s">
        <v>414</v>
      </c>
      <c r="E303" s="12"/>
      <c r="F303" s="12" t="s">
        <v>448</v>
      </c>
      <c r="G303" s="24">
        <f t="shared" si="31"/>
        <v>3.5</v>
      </c>
      <c r="H303" s="22">
        <v>3.5</v>
      </c>
      <c r="I303" s="21"/>
    </row>
    <row r="304" spans="1:9" ht="27" customHeight="1">
      <c r="A304" s="64"/>
      <c r="B304" s="25" t="s">
        <v>387</v>
      </c>
      <c r="C304" s="17" t="s">
        <v>388</v>
      </c>
      <c r="D304" s="12" t="s">
        <v>414</v>
      </c>
      <c r="E304" s="12"/>
      <c r="F304" s="12" t="s">
        <v>448</v>
      </c>
      <c r="G304" s="24">
        <f t="shared" si="31"/>
        <v>8</v>
      </c>
      <c r="H304" s="22">
        <v>8</v>
      </c>
      <c r="I304" s="21"/>
    </row>
    <row r="305" spans="1:9" ht="27" customHeight="1">
      <c r="A305" s="64"/>
      <c r="B305" s="25" t="s">
        <v>389</v>
      </c>
      <c r="C305" s="17" t="s">
        <v>390</v>
      </c>
      <c r="D305" s="12" t="s">
        <v>414</v>
      </c>
      <c r="E305" s="12"/>
      <c r="F305" s="12" t="s">
        <v>448</v>
      </c>
      <c r="G305" s="24">
        <f t="shared" ref="G305:G319" si="43">H305+I305</f>
        <v>11</v>
      </c>
      <c r="H305" s="22">
        <v>11</v>
      </c>
      <c r="I305" s="21"/>
    </row>
    <row r="306" spans="1:9" ht="27" customHeight="1">
      <c r="A306" s="65"/>
      <c r="B306" s="25" t="s">
        <v>391</v>
      </c>
      <c r="C306" s="17" t="s">
        <v>392</v>
      </c>
      <c r="D306" s="12" t="s">
        <v>414</v>
      </c>
      <c r="E306" s="12"/>
      <c r="F306" s="12" t="s">
        <v>448</v>
      </c>
      <c r="G306" s="24">
        <f t="shared" si="43"/>
        <v>12</v>
      </c>
      <c r="H306" s="22">
        <v>12</v>
      </c>
      <c r="I306" s="21"/>
    </row>
    <row r="307" spans="1:9" ht="27" customHeight="1">
      <c r="A307" s="51" t="s">
        <v>439</v>
      </c>
      <c r="B307" s="57" t="s">
        <v>11</v>
      </c>
      <c r="C307" s="58"/>
      <c r="D307" s="59"/>
      <c r="E307" s="42"/>
      <c r="F307" s="42"/>
      <c r="G307" s="21">
        <f>SUM(G312:G319)+G308</f>
        <v>119</v>
      </c>
      <c r="H307" s="21">
        <f t="shared" ref="H307:I307" si="44">SUM(H312:H319)+H308</f>
        <v>117</v>
      </c>
      <c r="I307" s="21">
        <f t="shared" si="44"/>
        <v>2</v>
      </c>
    </row>
    <row r="308" spans="1:9" ht="27" customHeight="1">
      <c r="A308" s="52"/>
      <c r="B308" s="54" t="s">
        <v>393</v>
      </c>
      <c r="C308" s="45" t="s">
        <v>432</v>
      </c>
      <c r="D308" s="47"/>
      <c r="E308" s="41"/>
      <c r="F308" s="41"/>
      <c r="G308" s="21">
        <f>G309+G310+G311</f>
        <v>8</v>
      </c>
      <c r="H308" s="21">
        <f t="shared" ref="H308:I308" si="45">H309+H310+H311</f>
        <v>6</v>
      </c>
      <c r="I308" s="21">
        <f t="shared" si="45"/>
        <v>2</v>
      </c>
    </row>
    <row r="309" spans="1:9" s="13" customFormat="1" ht="27" customHeight="1">
      <c r="A309" s="52"/>
      <c r="B309" s="55"/>
      <c r="C309" s="17" t="s">
        <v>444</v>
      </c>
      <c r="D309" s="12" t="s">
        <v>414</v>
      </c>
      <c r="E309" s="12"/>
      <c r="F309" s="12" t="s">
        <v>448</v>
      </c>
      <c r="G309" s="24">
        <v>6</v>
      </c>
      <c r="H309" s="22">
        <v>6</v>
      </c>
      <c r="I309" s="24"/>
    </row>
    <row r="310" spans="1:9" ht="27" customHeight="1">
      <c r="A310" s="52"/>
      <c r="B310" s="55"/>
      <c r="C310" s="37" t="s">
        <v>394</v>
      </c>
      <c r="D310" s="12" t="s">
        <v>413</v>
      </c>
      <c r="E310" s="12"/>
      <c r="F310" s="12" t="s">
        <v>449</v>
      </c>
      <c r="G310" s="24">
        <f t="shared" si="43"/>
        <v>1</v>
      </c>
      <c r="H310" s="21"/>
      <c r="I310" s="24">
        <v>1</v>
      </c>
    </row>
    <row r="311" spans="1:9" ht="27" customHeight="1">
      <c r="A311" s="52"/>
      <c r="B311" s="56"/>
      <c r="C311" s="37" t="s">
        <v>395</v>
      </c>
      <c r="D311" s="12" t="s">
        <v>412</v>
      </c>
      <c r="E311" s="12"/>
      <c r="F311" s="12" t="s">
        <v>449</v>
      </c>
      <c r="G311" s="24">
        <f t="shared" si="43"/>
        <v>1</v>
      </c>
      <c r="H311" s="31"/>
      <c r="I311" s="24">
        <v>1</v>
      </c>
    </row>
    <row r="312" spans="1:9" ht="27" customHeight="1">
      <c r="A312" s="52"/>
      <c r="B312" s="25" t="s">
        <v>396</v>
      </c>
      <c r="C312" s="17" t="s">
        <v>397</v>
      </c>
      <c r="D312" s="12" t="s">
        <v>414</v>
      </c>
      <c r="E312" s="12"/>
      <c r="F312" s="12" t="s">
        <v>448</v>
      </c>
      <c r="G312" s="24">
        <f t="shared" si="43"/>
        <v>12</v>
      </c>
      <c r="H312" s="22">
        <v>12</v>
      </c>
      <c r="I312" s="21"/>
    </row>
    <row r="313" spans="1:9" ht="27" customHeight="1">
      <c r="A313" s="52"/>
      <c r="B313" s="25" t="s">
        <v>398</v>
      </c>
      <c r="C313" s="17" t="s">
        <v>399</v>
      </c>
      <c r="D313" s="12" t="s">
        <v>414</v>
      </c>
      <c r="E313" s="12"/>
      <c r="F313" s="12" t="s">
        <v>448</v>
      </c>
      <c r="G313" s="24">
        <f t="shared" si="43"/>
        <v>13</v>
      </c>
      <c r="H313" s="22">
        <v>13</v>
      </c>
      <c r="I313" s="21"/>
    </row>
    <row r="314" spans="1:9" ht="27" customHeight="1">
      <c r="A314" s="52"/>
      <c r="B314" s="25" t="s">
        <v>400</v>
      </c>
      <c r="C314" s="17" t="s">
        <v>401</v>
      </c>
      <c r="D314" s="12" t="s">
        <v>414</v>
      </c>
      <c r="E314" s="12"/>
      <c r="F314" s="12" t="s">
        <v>448</v>
      </c>
      <c r="G314" s="24">
        <f t="shared" si="43"/>
        <v>14</v>
      </c>
      <c r="H314" s="22">
        <v>14</v>
      </c>
      <c r="I314" s="21"/>
    </row>
    <row r="315" spans="1:9" ht="27" customHeight="1">
      <c r="A315" s="52"/>
      <c r="B315" s="25" t="s">
        <v>402</v>
      </c>
      <c r="C315" s="17" t="s">
        <v>403</v>
      </c>
      <c r="D315" s="12" t="s">
        <v>414</v>
      </c>
      <c r="E315" s="12"/>
      <c r="F315" s="12" t="s">
        <v>448</v>
      </c>
      <c r="G315" s="24">
        <f t="shared" si="43"/>
        <v>12</v>
      </c>
      <c r="H315" s="22">
        <v>12</v>
      </c>
      <c r="I315" s="21"/>
    </row>
    <row r="316" spans="1:9" ht="27" customHeight="1">
      <c r="A316" s="52"/>
      <c r="B316" s="25" t="s">
        <v>404</v>
      </c>
      <c r="C316" s="17" t="s">
        <v>405</v>
      </c>
      <c r="D316" s="12" t="s">
        <v>414</v>
      </c>
      <c r="E316" s="12"/>
      <c r="F316" s="12" t="s">
        <v>448</v>
      </c>
      <c r="G316" s="24">
        <f t="shared" si="43"/>
        <v>13</v>
      </c>
      <c r="H316" s="22">
        <v>13</v>
      </c>
      <c r="I316" s="21"/>
    </row>
    <row r="317" spans="1:9" ht="27" customHeight="1">
      <c r="A317" s="52"/>
      <c r="B317" s="25" t="s">
        <v>406</v>
      </c>
      <c r="C317" s="17" t="s">
        <v>407</v>
      </c>
      <c r="D317" s="12" t="s">
        <v>414</v>
      </c>
      <c r="E317" s="12"/>
      <c r="F317" s="12" t="s">
        <v>448</v>
      </c>
      <c r="G317" s="24">
        <f t="shared" si="43"/>
        <v>15</v>
      </c>
      <c r="H317" s="22">
        <v>15</v>
      </c>
      <c r="I317" s="21"/>
    </row>
    <row r="318" spans="1:9" ht="27" customHeight="1">
      <c r="A318" s="52"/>
      <c r="B318" s="25" t="s">
        <v>408</v>
      </c>
      <c r="C318" s="17" t="s">
        <v>409</v>
      </c>
      <c r="D318" s="12" t="s">
        <v>414</v>
      </c>
      <c r="E318" s="12"/>
      <c r="F318" s="12" t="s">
        <v>448</v>
      </c>
      <c r="G318" s="24">
        <f t="shared" si="43"/>
        <v>15</v>
      </c>
      <c r="H318" s="22">
        <v>15</v>
      </c>
      <c r="I318" s="21"/>
    </row>
    <row r="319" spans="1:9" ht="27" customHeight="1">
      <c r="A319" s="53"/>
      <c r="B319" s="25" t="s">
        <v>410</v>
      </c>
      <c r="C319" s="17" t="s">
        <v>411</v>
      </c>
      <c r="D319" s="12" t="s">
        <v>414</v>
      </c>
      <c r="E319" s="12"/>
      <c r="F319" s="12" t="s">
        <v>448</v>
      </c>
      <c r="G319" s="24">
        <f t="shared" si="43"/>
        <v>17</v>
      </c>
      <c r="H319" s="22">
        <v>17</v>
      </c>
      <c r="I319" s="21"/>
    </row>
  </sheetData>
  <autoFilter ref="A112:M319"/>
  <mergeCells count="176">
    <mergeCell ref="A4:C4"/>
    <mergeCell ref="A1:I1"/>
    <mergeCell ref="A2:I2"/>
    <mergeCell ref="B10:C10"/>
    <mergeCell ref="A7:A76"/>
    <mergeCell ref="A101:C101"/>
    <mergeCell ref="A102:C102"/>
    <mergeCell ref="A82:A84"/>
    <mergeCell ref="A90:A92"/>
    <mergeCell ref="B11:D11"/>
    <mergeCell ref="B12:C12"/>
    <mergeCell ref="B13:C13"/>
    <mergeCell ref="B14:D14"/>
    <mergeCell ref="B17:D17"/>
    <mergeCell ref="B20:D20"/>
    <mergeCell ref="B15:C15"/>
    <mergeCell ref="B16:C16"/>
    <mergeCell ref="B18:C18"/>
    <mergeCell ref="B19:C19"/>
    <mergeCell ref="B21:C21"/>
    <mergeCell ref="B22:C22"/>
    <mergeCell ref="B24:C24"/>
    <mergeCell ref="B25:C25"/>
    <mergeCell ref="B27:C27"/>
    <mergeCell ref="A103:A107"/>
    <mergeCell ref="A108:D108"/>
    <mergeCell ref="B103:D103"/>
    <mergeCell ref="B50:C50"/>
    <mergeCell ref="B51:C51"/>
    <mergeCell ref="B52:C52"/>
    <mergeCell ref="A127:A136"/>
    <mergeCell ref="B127:D127"/>
    <mergeCell ref="B128:B131"/>
    <mergeCell ref="C128:D128"/>
    <mergeCell ref="B54:C54"/>
    <mergeCell ref="B55:C55"/>
    <mergeCell ref="B56:C56"/>
    <mergeCell ref="B57:C57"/>
    <mergeCell ref="B58:C58"/>
    <mergeCell ref="B59:C59"/>
    <mergeCell ref="B53:D53"/>
    <mergeCell ref="B79:C79"/>
    <mergeCell ref="A77:D77"/>
    <mergeCell ref="B80:C80"/>
    <mergeCell ref="B81:C81"/>
    <mergeCell ref="B83:C83"/>
    <mergeCell ref="B72:C72"/>
    <mergeCell ref="B73:C73"/>
    <mergeCell ref="A137:A145"/>
    <mergeCell ref="B138:B142"/>
    <mergeCell ref="C138:D138"/>
    <mergeCell ref="B137:D137"/>
    <mergeCell ref="A109:A126"/>
    <mergeCell ref="B109:D109"/>
    <mergeCell ref="B110:D110"/>
    <mergeCell ref="B111:B122"/>
    <mergeCell ref="C111:D111"/>
    <mergeCell ref="A146:A165"/>
    <mergeCell ref="B148:B153"/>
    <mergeCell ref="B147:D147"/>
    <mergeCell ref="B146:D146"/>
    <mergeCell ref="C148:D148"/>
    <mergeCell ref="A166:A183"/>
    <mergeCell ref="B166:D166"/>
    <mergeCell ref="B167:D167"/>
    <mergeCell ref="B168:B171"/>
    <mergeCell ref="C168:D168"/>
    <mergeCell ref="A184:A201"/>
    <mergeCell ref="B184:D184"/>
    <mergeCell ref="B185:D185"/>
    <mergeCell ref="B186:B189"/>
    <mergeCell ref="C186:D186"/>
    <mergeCell ref="A202:A223"/>
    <mergeCell ref="B202:D202"/>
    <mergeCell ref="B203:D203"/>
    <mergeCell ref="B204:B209"/>
    <mergeCell ref="C204:D204"/>
    <mergeCell ref="A224:A236"/>
    <mergeCell ref="B224:D224"/>
    <mergeCell ref="B225:D225"/>
    <mergeCell ref="B226:B229"/>
    <mergeCell ref="C226:D226"/>
    <mergeCell ref="A237:A253"/>
    <mergeCell ref="B239:B242"/>
    <mergeCell ref="C239:D239"/>
    <mergeCell ref="B237:D237"/>
    <mergeCell ref="B238:D238"/>
    <mergeCell ref="A307:A319"/>
    <mergeCell ref="B308:B311"/>
    <mergeCell ref="C308:D308"/>
    <mergeCell ref="B307:D307"/>
    <mergeCell ref="A5:D5"/>
    <mergeCell ref="A6:D6"/>
    <mergeCell ref="B7:D7"/>
    <mergeCell ref="B8:D8"/>
    <mergeCell ref="B9:C9"/>
    <mergeCell ref="A282:A299"/>
    <mergeCell ref="B284:B286"/>
    <mergeCell ref="C284:D284"/>
    <mergeCell ref="B282:D282"/>
    <mergeCell ref="B283:D283"/>
    <mergeCell ref="A300:A306"/>
    <mergeCell ref="A254:A270"/>
    <mergeCell ref="B256:B259"/>
    <mergeCell ref="C256:D256"/>
    <mergeCell ref="B255:D255"/>
    <mergeCell ref="B254:D254"/>
    <mergeCell ref="A271:A281"/>
    <mergeCell ref="B273:B276"/>
    <mergeCell ref="B272:D272"/>
    <mergeCell ref="B271:D271"/>
    <mergeCell ref="B28:C28"/>
    <mergeCell ref="B41:D41"/>
    <mergeCell ref="B44:D44"/>
    <mergeCell ref="B48:D48"/>
    <mergeCell ref="B45:C45"/>
    <mergeCell ref="B46:C46"/>
    <mergeCell ref="B47:C47"/>
    <mergeCell ref="B23:D23"/>
    <mergeCell ref="B26:D26"/>
    <mergeCell ref="B29:D29"/>
    <mergeCell ref="B32:D32"/>
    <mergeCell ref="B35:D35"/>
    <mergeCell ref="B38:D38"/>
    <mergeCell ref="B30:C30"/>
    <mergeCell ref="B31:C31"/>
    <mergeCell ref="B33:C33"/>
    <mergeCell ref="B34:C34"/>
    <mergeCell ref="B36:C36"/>
    <mergeCell ref="B37:C37"/>
    <mergeCell ref="B39:C39"/>
    <mergeCell ref="B40:C40"/>
    <mergeCell ref="B42:C42"/>
    <mergeCell ref="B43:C43"/>
    <mergeCell ref="B49:C49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74:C74"/>
    <mergeCell ref="B75:C75"/>
    <mergeCell ref="B76:C76"/>
    <mergeCell ref="B78:C78"/>
    <mergeCell ref="B82:D82"/>
    <mergeCell ref="B91:C91"/>
    <mergeCell ref="B92:C92"/>
    <mergeCell ref="B93:C93"/>
    <mergeCell ref="B94:C94"/>
    <mergeCell ref="B95:C95"/>
    <mergeCell ref="B96:C96"/>
    <mergeCell ref="B84:C84"/>
    <mergeCell ref="B85:C85"/>
    <mergeCell ref="B86:C86"/>
    <mergeCell ref="B87:C87"/>
    <mergeCell ref="B88:C88"/>
    <mergeCell ref="B89:C89"/>
    <mergeCell ref="B90:D90"/>
    <mergeCell ref="B104:C104"/>
    <mergeCell ref="B105:C105"/>
    <mergeCell ref="B106:C106"/>
    <mergeCell ref="B107:C107"/>
    <mergeCell ref="B300:D300"/>
    <mergeCell ref="B301:D301"/>
    <mergeCell ref="B97:C97"/>
    <mergeCell ref="B98:C98"/>
    <mergeCell ref="B99:C99"/>
    <mergeCell ref="B100:C100"/>
    <mergeCell ref="C273:D273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</dc:creator>
  <cp:lastModifiedBy>陈琳姿 10.104.98.17</cp:lastModifiedBy>
  <cp:lastPrinted>2018-12-18T00:43:10Z</cp:lastPrinted>
  <dcterms:created xsi:type="dcterms:W3CDTF">2018-12-12T08:51:17Z</dcterms:created>
  <dcterms:modified xsi:type="dcterms:W3CDTF">2018-12-18T11:23:37Z</dcterms:modified>
</cp:coreProperties>
</file>