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80" windowHeight="2025" activeTab="0"/>
  </bookViews>
  <sheets>
    <sheet name="部门预算基本支出总表" sheetId="1" r:id="rId1"/>
    <sheet name="部门预算支出明细表" sheetId="2" r:id="rId2"/>
    <sheet name="2018年度部门预算财政拨款（一般预算拨款)" sheetId="3" r:id="rId3"/>
    <sheet name="2018年度部门预算财政拨款（政府性基金）" sheetId="4" r:id="rId4"/>
    <sheet name="2018年度部门预算财政拨款（其他收入安排的支出）" sheetId="5" r:id="rId5"/>
    <sheet name="非税统筹计划" sheetId="6" r:id="rId6"/>
    <sheet name="非税收入安排的项目" sheetId="7" r:id="rId7"/>
    <sheet name="2018年度部门预算财政拨款（经费拨款支出)" sheetId="8" r:id="rId8"/>
    <sheet name="2018年度部门预算财政拨款（纳入预算的非税收入拨款)" sheetId="9" r:id="rId9"/>
    <sheet name="单位项目支出表（非经费拨款）" sheetId="10" r:id="rId10"/>
    <sheet name="单位项目支出表（经费拨款）" sheetId="11" r:id="rId11"/>
    <sheet name="单位人员信息表" sheetId="12" r:id="rId12"/>
    <sheet name="非税" sheetId="13" r:id="rId13"/>
    <sheet name="三公经费表" sheetId="14" r:id="rId14"/>
    <sheet name="绩效申报" sheetId="15" r:id="rId15"/>
    <sheet name="绩效目标整体申报" sheetId="16" r:id="rId16"/>
    <sheet name="单位行政人员信息明细表" sheetId="17" r:id="rId17"/>
    <sheet name="单位事业人员信息明细表" sheetId="18" r:id="rId18"/>
    <sheet name="部门（单位）整体支出预算绩效目标申报表" sheetId="19" r:id="rId19"/>
    <sheet name="项目绩效目标申报表" sheetId="20" r:id="rId20"/>
  </sheets>
  <definedNames>
    <definedName name="_xlnm.Print_Area" localSheetId="7">'2018年度部门预算财政拨款（经费拨款支出)'!$A$1:$N$13</definedName>
    <definedName name="_xlnm.Print_Area" localSheetId="8">'2018年度部门预算财政拨款（纳入预算的非税收入拨款)'!$A$1:$N$7</definedName>
    <definedName name="_xlnm.Print_Area" localSheetId="4">'2018年度部门预算财政拨款（其他收入安排的支出）'!$A$1:$N$9</definedName>
    <definedName name="_xlnm.Print_Area" localSheetId="2">'2018年度部门预算财政拨款（一般预算拨款)'!$A$1:$N$12</definedName>
    <definedName name="_xlnm.Print_Area" localSheetId="3">'2018年度部门预算财政拨款（政府性基金）'!$A$1:$N$7</definedName>
    <definedName name="_xlnm.Print_Area" localSheetId="18">'部门（单位）整体支出预算绩效目标申报表'!$A$1:$F$41</definedName>
    <definedName name="_xlnm.Print_Area" localSheetId="0">'部门预算基本支出总表'!$A$1:$T$5</definedName>
    <definedName name="_xlnm.Print_Area" localSheetId="1">'部门预算支出明细表'!$A$1:$I$88</definedName>
    <definedName name="_xlnm.Print_Area" localSheetId="11">'单位人员信息表'!$A$1:$AF$8</definedName>
    <definedName name="_xlnm.Print_Area" localSheetId="17">'单位事业人员信息明细表'!$A$1:$N$43</definedName>
    <definedName name="_xlnm.Print_Area" localSheetId="9">'单位项目支出表（非经费拨款）'!$A$1:$P$5</definedName>
    <definedName name="_xlnm.Print_Area" localSheetId="10">'单位项目支出表（经费拨款）'!$A$1:$J$8</definedName>
    <definedName name="_xlnm.Print_Area" localSheetId="16">'单位行政人员信息明细表'!$A$1:$L$4</definedName>
    <definedName name="_xlnm.Print_Area" localSheetId="12">'非税'!$A$1:$M$4</definedName>
    <definedName name="_xlnm.Print_Area" localSheetId="6">'非税收入安排的项目'!$A$1:$I$11</definedName>
    <definedName name="_xlnm.Print_Area" localSheetId="5">'非税统筹计划'!$A$1:$N$6</definedName>
    <definedName name="_xlnm.Print_Area" localSheetId="15">'绩效目标整体申报'!$A$1:$X$6</definedName>
    <definedName name="_xlnm.Print_Area" localSheetId="14">'绩效申报'!$A$1:$K$7</definedName>
    <definedName name="_xlnm.Print_Area" localSheetId="13">'三公经费表'!$A$1:$E$4</definedName>
    <definedName name="_xlnm.Print_Area" localSheetId="19">'项目绩效目标申报表'!$A$1:$K$8</definedName>
    <definedName name="_xlnm.Print_Titles" localSheetId="7">'2018年度部门预算财政拨款（经费拨款支出)'!$1:$7</definedName>
    <definedName name="_xlnm.Print_Titles" localSheetId="8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8">'部门（单位）整体支出预算绩效目标申报表'!$1:$3</definedName>
    <definedName name="_xlnm.Print_Titles" localSheetId="0">'部门预算基本支出总表'!$1:$4</definedName>
    <definedName name="_xlnm.Print_Titles" localSheetId="1">'部门预算支出明细表'!$1:$1</definedName>
    <definedName name="_xlnm.Print_Titles" localSheetId="11">'单位人员信息表'!$1:$6</definedName>
    <definedName name="_xlnm.Print_Titles" localSheetId="17">'单位事业人员信息明细表'!$1:$4</definedName>
    <definedName name="_xlnm.Print_Titles" localSheetId="9">'单位项目支出表（非经费拨款）'!$1:$5</definedName>
    <definedName name="_xlnm.Print_Titles" localSheetId="10">'单位项目支出表（经费拨款）'!$1:$5</definedName>
    <definedName name="_xlnm.Print_Titles" localSheetId="16">'单位行政人员信息明细表'!$1:$4</definedName>
    <definedName name="_xlnm.Print_Titles" localSheetId="12">'非税'!$1:$4</definedName>
    <definedName name="_xlnm.Print_Titles" localSheetId="6">'非税收入安排的项目'!$1:$4</definedName>
    <definedName name="_xlnm.Print_Titles" localSheetId="5">'非税统筹计划'!$1:$4</definedName>
    <definedName name="_xlnm.Print_Titles" localSheetId="15">'绩效目标整体申报'!$1:$4</definedName>
    <definedName name="_xlnm.Print_Titles" localSheetId="14">'绩效申报'!$1:$5</definedName>
    <definedName name="_xlnm.Print_Titles" localSheetId="13">'三公经费表'!$1:$3</definedName>
    <definedName name="_xlnm.Print_Titles" localSheetId="19">'项目绩效目标申报表'!$1:$7</definedName>
  </definedNames>
  <calcPr fullCalcOnLoad="1"/>
</workbook>
</file>

<file path=xl/sharedStrings.xml><?xml version="1.0" encoding="utf-8"?>
<sst xmlns="http://schemas.openxmlformats.org/spreadsheetml/2006/main" count="1080" uniqueCount="495">
  <si>
    <t>部门预算支出表</t>
  </si>
  <si>
    <t>单位:元</t>
  </si>
  <si>
    <t>单位编码</t>
  </si>
  <si>
    <t>单位名称</t>
  </si>
  <si>
    <t>全额人数</t>
  </si>
  <si>
    <t>差额人数</t>
  </si>
  <si>
    <t>自筹人数</t>
  </si>
  <si>
    <t>一般商品和服务支出(全额人员)</t>
  </si>
  <si>
    <t>一般商品和服务支出(差额自筹人员)</t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</si>
  <si>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</si>
  <si>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</si>
  <si>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</si>
  <si>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</si>
  <si>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</si>
  <si>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</si>
  <si>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</si>
  <si>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部门预算支出明细表</t>
  </si>
  <si>
    <t>单位名称</t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</si>
  <si>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</si>
  <si>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</si>
  <si>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</si>
  <si>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</si>
  <si>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</si>
  <si>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</si>
  <si>
    <t>专项商品和服务支出（小计）</t>
  </si>
  <si>
    <t>津贴补贴</t>
  </si>
  <si>
    <t>办公费</t>
  </si>
  <si>
    <t>津贴补贴提标</t>
  </si>
  <si>
    <t>印刷费</t>
  </si>
  <si>
    <t>乡镇工作津贴</t>
  </si>
  <si>
    <t>咨询费</t>
  </si>
  <si>
    <t>特殊岗位津贴</t>
  </si>
  <si>
    <t>手续费</t>
  </si>
  <si>
    <t>奖金</t>
  </si>
  <si>
    <t>水费</t>
  </si>
  <si>
    <t>绩效工资</t>
  </si>
  <si>
    <t>电费</t>
  </si>
  <si>
    <t>其中：基础性绩效</t>
  </si>
  <si>
    <t>邮电费</t>
  </si>
  <si>
    <t xml:space="preserve">      绩效工资提标</t>
  </si>
  <si>
    <t>取暖费</t>
  </si>
  <si>
    <t xml:space="preserve">      奖励性绩效</t>
  </si>
  <si>
    <t>物业管理费</t>
  </si>
  <si>
    <t>机关事业单位基本养老保险缴费</t>
  </si>
  <si>
    <t>差旅费</t>
  </si>
  <si>
    <t>职业年金</t>
  </si>
  <si>
    <t>因公出国（境）费用</t>
  </si>
  <si>
    <t>职工基本医疗保险缴费</t>
  </si>
  <si>
    <t>维修（护）费</t>
  </si>
  <si>
    <t>其他社会保障缴费</t>
  </si>
  <si>
    <t>租赁费</t>
  </si>
  <si>
    <t>其他工资福利支出</t>
  </si>
  <si>
    <t>会议费</t>
  </si>
  <si>
    <t>培训费</t>
  </si>
  <si>
    <t>公务接待费</t>
  </si>
  <si>
    <t>专用材料费</t>
  </si>
  <si>
    <t>被装购置费</t>
  </si>
  <si>
    <t>专用燃料费</t>
  </si>
  <si>
    <t xml:space="preserve">              小计</t>
  </si>
  <si>
    <t xml:space="preserve">        小计</t>
  </si>
  <si>
    <t xml:space="preserve">       小计</t>
  </si>
  <si>
    <t>劳务费</t>
  </si>
  <si>
    <t>非税收入征收成本</t>
  </si>
  <si>
    <t xml:space="preserve">        </t>
  </si>
  <si>
    <t>委托业务费</t>
  </si>
  <si>
    <t>一般商品和服务支出(差额自筹人员)</t>
  </si>
  <si>
    <t>工会经费</t>
  </si>
  <si>
    <t xml:space="preserve">          经济科目</t>
  </si>
  <si>
    <t xml:space="preserve">     金额</t>
  </si>
  <si>
    <t>金额</t>
  </si>
  <si>
    <t xml:space="preserve">     金额
</t>
  </si>
  <si>
    <t>福利费</t>
  </si>
  <si>
    <t>公务用车运行维护费</t>
  </si>
  <si>
    <t>其他交通费用</t>
  </si>
  <si>
    <t xml:space="preserve">  其中：公务交通补贴</t>
  </si>
  <si>
    <t xml:space="preserve">        其他交通费用</t>
  </si>
  <si>
    <t>办案费</t>
  </si>
  <si>
    <t>税金及附加费用</t>
  </si>
  <si>
    <t>其他商品和服务支出</t>
  </si>
  <si>
    <t>对个人和家庭的补助（小计）</t>
  </si>
  <si>
    <t>债务利息及费用支出（小计）</t>
  </si>
  <si>
    <t>国内债务付息</t>
  </si>
  <si>
    <t>国外债务付息</t>
  </si>
  <si>
    <t>国内债务发行费用</t>
  </si>
  <si>
    <t>国外债务发行费用</t>
  </si>
  <si>
    <t>资本性支出（基本建设）（小计）</t>
  </si>
  <si>
    <t>房屋建筑物构建</t>
  </si>
  <si>
    <t>办公设备购置</t>
  </si>
  <si>
    <t>专用设备购置</t>
  </si>
  <si>
    <t>基础设施建设</t>
  </si>
  <si>
    <t>大型修缮</t>
  </si>
  <si>
    <t>信息网络软件购置更新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</si>
  <si>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</si>
  <si>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</si>
  <si>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</si>
  <si>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</si>
  <si>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</si>
  <si>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其他基本建设支撑</t>
  </si>
  <si>
    <t>资本性支出（小计）</t>
  </si>
  <si>
    <t xml:space="preserve">  其中：离退休公用支出</t>
  </si>
  <si>
    <t xml:space="preserve">        其他商品和服务支出</t>
  </si>
  <si>
    <t xml:space="preserve">           小计</t>
  </si>
  <si>
    <t>对个人和家庭的补助支出（全额）</t>
  </si>
  <si>
    <t>对个人和家庭的补助支出（差额）</t>
  </si>
  <si>
    <t>对个人和家庭的补助支出（自筹）</t>
  </si>
  <si>
    <t>土地补偿</t>
  </si>
  <si>
    <t>公积金</t>
  </si>
  <si>
    <t>公积金（差额）</t>
  </si>
  <si>
    <t>公积金（自筹）</t>
  </si>
  <si>
    <t>安置补助</t>
  </si>
  <si>
    <t>离休费</t>
  </si>
  <si>
    <t>地上附着物和青苗补偿</t>
  </si>
  <si>
    <t>离休生活补助</t>
  </si>
  <si>
    <t>拆迁补偿</t>
  </si>
  <si>
    <t>老干费</t>
  </si>
  <si>
    <t>退休费</t>
  </si>
  <si>
    <t>其他交通工具购置</t>
  </si>
  <si>
    <t>退职（役）费</t>
  </si>
  <si>
    <t>产权参股</t>
  </si>
  <si>
    <t>抚恤金</t>
  </si>
  <si>
    <t>生活补助</t>
  </si>
  <si>
    <t>救济费</t>
  </si>
  <si>
    <t>其他资本性支出</t>
  </si>
  <si>
    <t>医疗费补助</t>
  </si>
  <si>
    <t>对企业补助（基本建设）小计</t>
  </si>
  <si>
    <t>助学金</t>
  </si>
  <si>
    <t>资本金注入</t>
  </si>
  <si>
    <t>奖励金</t>
  </si>
  <si>
    <t>其他队企业补助</t>
  </si>
  <si>
    <t>个人农业生产补贴</t>
  </si>
  <si>
    <t>对企业补助(小计）</t>
  </si>
  <si>
    <t>其他对个人和家庭的补助支出</t>
  </si>
  <si>
    <t>小计</t>
  </si>
  <si>
    <t>政府投资基金股权投资</t>
  </si>
  <si>
    <t>费用补贴</t>
  </si>
  <si>
    <t>利息补贴</t>
  </si>
  <si>
    <t>其他对企业补助</t>
  </si>
  <si>
    <t>其他支出（小计）</t>
  </si>
  <si>
    <t>赠与</t>
  </si>
  <si>
    <t>国家赔偿费用支出</t>
  </si>
  <si>
    <t>对民间非营利组织和群众性自治组织补贴</t>
  </si>
  <si>
    <t>上年结转项目支出</t>
  </si>
  <si>
    <t>其他支出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</si>
  <si>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</si>
  <si>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</si>
  <si>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</si>
  <si>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</si>
  <si>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</si>
  <si>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</si>
  <si>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</si>
  <si>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</si>
  <si>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</si>
  <si>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</si>
  <si>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</si>
  <si>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</si>
  <si>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</si>
  <si>
    <t>资本性支出（基建）</t>
  </si>
  <si>
    <t>资本性支出</t>
  </si>
  <si>
    <t>对企业补助（基建）</t>
  </si>
  <si>
    <t>对企业补助</t>
  </si>
  <si>
    <t>其他支出</t>
  </si>
  <si>
    <t>具体项目明细</t>
  </si>
  <si>
    <t>专项经费</t>
  </si>
  <si>
    <t>债务利息及费用支出</t>
  </si>
  <si>
    <t>资本性支出（基建）</t>
  </si>
  <si>
    <t>资本性支出</t>
  </si>
  <si>
    <t>对企业补助（基建）</t>
  </si>
  <si>
    <t>对企业补助</t>
  </si>
  <si>
    <t>非税统筹计划表</t>
  </si>
  <si>
    <t>单位：元</t>
  </si>
  <si>
    <t>单位编码</t>
  </si>
  <si>
    <t>政府统筹</t>
  </si>
  <si>
    <t>项目支出（非税征收成本）</t>
  </si>
  <si>
    <t>纳入预算管理的非税收入项目</t>
  </si>
  <si>
    <t>债务利息及费用支出</t>
  </si>
  <si>
    <t>2018年度部门财政拨款（一般预算）表</t>
  </si>
  <si>
    <t>2018年度部门财政拨款（政府性基金）表</t>
  </si>
  <si>
    <t>2018年度部门财政拨款（其他收入安排的支出）表</t>
  </si>
  <si>
    <t>2018年度部门财政拨款（经费拨款）表</t>
  </si>
  <si>
    <t>2018年度部门财政拨款（纳入预算管理的非税收入）表</t>
  </si>
  <si>
    <t>2018临湘市单位项目支出表</t>
  </si>
  <si>
    <t>功能科目</t>
  </si>
  <si>
    <t>单位代码</t>
  </si>
  <si>
    <t>项目名称</t>
  </si>
  <si>
    <t>项目类别</t>
  </si>
  <si>
    <t>资金</t>
  </si>
  <si>
    <t>类</t>
  </si>
  <si>
    <t>款</t>
  </si>
  <si>
    <t>项</t>
  </si>
  <si>
    <t>功能科目名称</t>
  </si>
  <si>
    <t>总计</t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</si>
  <si>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</si>
  <si>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</si>
  <si>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</si>
  <si>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</si>
  <si>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</si>
  <si>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</si>
  <si>
    <t>备注</t>
  </si>
  <si>
    <t>**</t>
  </si>
  <si>
    <t>**</t>
  </si>
  <si>
    <r>
      <t>2018临湘市单位项目支出</t>
    </r>
    <r>
      <rPr>
        <b/>
        <sz val="18"/>
        <rFont val="宋体"/>
        <family val="0"/>
      </rPr>
      <t>(经费拨款)</t>
    </r>
    <r>
      <rPr>
        <b/>
        <sz val="18"/>
        <rFont val="宋体"/>
        <family val="0"/>
      </rPr>
      <t>表</t>
    </r>
  </si>
  <si>
    <t>资金</t>
  </si>
  <si>
    <t>经费拨款</t>
  </si>
  <si>
    <t>单位人员工资情况表</t>
  </si>
  <si>
    <t>处室</t>
  </si>
  <si>
    <t>单位</t>
  </si>
  <si>
    <t>全额</t>
  </si>
  <si>
    <t>差额</t>
  </si>
  <si>
    <t>合计</t>
  </si>
  <si>
    <t>事业</t>
  </si>
  <si>
    <t>行政</t>
  </si>
  <si>
    <t>自筹</t>
  </si>
  <si>
    <t>月基本工资总额</t>
  </si>
  <si>
    <t>差额和自筹人员</t>
  </si>
  <si>
    <t>全额退休</t>
  </si>
  <si>
    <t>自筹退休</t>
  </si>
  <si>
    <t>统发人数</t>
  </si>
  <si>
    <t>备注</t>
  </si>
  <si>
    <t>全额行政人员</t>
  </si>
  <si>
    <t>收入类别</t>
  </si>
  <si>
    <t>收入科目</t>
  </si>
  <si>
    <t>2018征收计划</t>
  </si>
  <si>
    <t>单位执收</t>
  </si>
  <si>
    <t>上级分成收入</t>
  </si>
  <si>
    <t>其他单位分成收入</t>
  </si>
  <si>
    <t>执行、执罚成本</t>
  </si>
  <si>
    <t>可支配收入</t>
  </si>
  <si>
    <t>非税收入征收计划表</t>
  </si>
  <si>
    <t>“三公”经费</t>
  </si>
  <si>
    <t>单位编码</t>
  </si>
  <si>
    <t>单位名称</t>
  </si>
  <si>
    <t>三公经费预算项目</t>
  </si>
  <si>
    <t>2017年预算数（万元）</t>
  </si>
  <si>
    <t>2018年预算数（万元）</t>
  </si>
  <si>
    <t>**</t>
  </si>
  <si>
    <t>项目绩效目标申报表</t>
  </si>
  <si>
    <t>单位名称</t>
  </si>
  <si>
    <t>申报金额</t>
  </si>
  <si>
    <t>项目实施产出成果目标</t>
  </si>
  <si>
    <t>项目绩效目标</t>
  </si>
  <si>
    <t>定量目标（成果目标）</t>
  </si>
  <si>
    <t>目标类型</t>
  </si>
  <si>
    <t>目标（指标）内容</t>
  </si>
  <si>
    <t>目标（指标）值</t>
  </si>
  <si>
    <t>定性目标（成果目标）</t>
  </si>
  <si>
    <t>定量目标（绩效目标）</t>
  </si>
  <si>
    <t>效益类型</t>
  </si>
  <si>
    <t>目标（指标）内容B</t>
  </si>
  <si>
    <t>目标（指标）值B</t>
  </si>
  <si>
    <t>定性目标（绩效目标）</t>
  </si>
  <si>
    <t>**</t>
  </si>
  <si>
    <t>整体支出绩效目标申报表</t>
  </si>
  <si>
    <t>单位名称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</si>
  <si>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</si>
  <si>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</si>
  <si>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</si>
  <si>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</si>
  <si>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</si>
  <si>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</si>
  <si>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收入合计</t>
  </si>
  <si>
    <t>公共财政拨款</t>
  </si>
  <si>
    <t>政府性基金拨款</t>
  </si>
  <si>
    <t>非税收入拨款</t>
  </si>
  <si>
    <t>其他拨款</t>
  </si>
  <si>
    <t>单位年度支出预算（万元）</t>
  </si>
  <si>
    <t>支出合计</t>
  </si>
  <si>
    <t>基本支出</t>
  </si>
  <si>
    <t>项目支出</t>
  </si>
  <si>
    <t>其中三公经费预算（万元）</t>
  </si>
  <si>
    <t>公务用车运行和购置费</t>
  </si>
  <si>
    <t>公务接待费</t>
  </si>
  <si>
    <t>因公出国（境）费</t>
  </si>
  <si>
    <t>部门整体支出年度绩效目标</t>
  </si>
  <si>
    <t>部门整体支出年度绩效指标</t>
  </si>
  <si>
    <t>数量指标</t>
  </si>
  <si>
    <t>效益指标</t>
  </si>
  <si>
    <t>其他说明的问题</t>
  </si>
  <si>
    <t>财政部门审核意见</t>
  </si>
  <si>
    <t>**</t>
  </si>
  <si>
    <t>津补贴</t>
  </si>
  <si>
    <t>奖金</t>
  </si>
  <si>
    <t>津补贴提标</t>
  </si>
  <si>
    <t>绩效工资提标</t>
  </si>
  <si>
    <t>基础性绩效</t>
  </si>
  <si>
    <t>奖励性绩效</t>
  </si>
  <si>
    <t>基础性绩效</t>
  </si>
  <si>
    <t>2018年核定人数</t>
  </si>
  <si>
    <t>**</t>
  </si>
  <si>
    <t>全市预算行政人员明细表</t>
  </si>
  <si>
    <t>单位代码</t>
  </si>
  <si>
    <t>处室名称</t>
  </si>
  <si>
    <t>单位性质</t>
  </si>
  <si>
    <t>姓名</t>
  </si>
  <si>
    <t>性别</t>
  </si>
  <si>
    <t>本人身份</t>
  </si>
  <si>
    <t>经费性质</t>
  </si>
  <si>
    <t>合计</t>
  </si>
  <si>
    <t>现任职务（岗位）</t>
  </si>
  <si>
    <t>职务岗位工资</t>
  </si>
  <si>
    <t>级别技术等级工资</t>
  </si>
  <si>
    <t>工作津贴</t>
  </si>
  <si>
    <t>生活津贴</t>
  </si>
  <si>
    <t>**</t>
  </si>
  <si>
    <r>
      <t>*</t>
    </r>
    <r>
      <rPr>
        <sz val="11"/>
        <color indexed="8"/>
        <rFont val="宋体"/>
        <family val="0"/>
      </rPr>
      <t>*</t>
    </r>
  </si>
  <si>
    <t>全市预算事业人员明细表</t>
  </si>
  <si>
    <t>单位：元</t>
  </si>
  <si>
    <t>单位代码</t>
  </si>
  <si>
    <t>单位名称</t>
  </si>
  <si>
    <t>处室名称</t>
  </si>
  <si>
    <t>单位性质</t>
  </si>
  <si>
    <t>姓名</t>
  </si>
  <si>
    <t>性别</t>
  </si>
  <si>
    <t>本人身份</t>
  </si>
  <si>
    <t>经费性质</t>
  </si>
  <si>
    <t>合计</t>
  </si>
  <si>
    <t>现任职务（岗位）</t>
  </si>
  <si>
    <t>职务岗位工资</t>
  </si>
  <si>
    <t>级别技术等级工资</t>
  </si>
  <si>
    <r>
      <t>教护提高1</t>
    </r>
    <r>
      <rPr>
        <sz val="11"/>
        <color indexed="8"/>
        <rFont val="宋体"/>
        <family val="0"/>
      </rPr>
      <t>0%</t>
    </r>
  </si>
  <si>
    <t>妇女卫生费</t>
  </si>
  <si>
    <t>基础绩效工资</t>
  </si>
  <si>
    <t>奖励绩效工资</t>
  </si>
  <si>
    <t>**</t>
  </si>
  <si>
    <r>
      <t>*</t>
    </r>
    <r>
      <rPr>
        <sz val="11"/>
        <color indexed="8"/>
        <rFont val="宋体"/>
        <family val="0"/>
      </rPr>
      <t>*</t>
    </r>
  </si>
  <si>
    <t>**</t>
  </si>
  <si>
    <t>全额人员工资福利</t>
  </si>
  <si>
    <t>全额人员其他工资福利</t>
  </si>
  <si>
    <t>差额人员工资福利</t>
  </si>
  <si>
    <t>差额人员其他工资福利</t>
  </si>
  <si>
    <t>自筹人员工资福利</t>
  </si>
  <si>
    <t>自筹人员其他工资福利</t>
  </si>
  <si>
    <t>抚恤金</t>
  </si>
  <si>
    <t xml:space="preserve">其他收入 </t>
  </si>
  <si>
    <t>收入小计</t>
  </si>
  <si>
    <t>部门基本信息</t>
  </si>
  <si>
    <t>部门（单位）名称</t>
  </si>
  <si>
    <t>预算绩效管理联络员</t>
  </si>
  <si>
    <t>联系电话</t>
  </si>
  <si>
    <t>人员编制</t>
  </si>
  <si>
    <t>实有人数</t>
  </si>
  <si>
    <t>单位职能</t>
  </si>
  <si>
    <t>单位年度收入预算（万元）</t>
  </si>
  <si>
    <t>收入合计</t>
  </si>
  <si>
    <t>公共财政拨款</t>
  </si>
  <si>
    <t>非税收入拨款</t>
  </si>
  <si>
    <t>其他拨款</t>
  </si>
  <si>
    <t>政府性基金拨款</t>
  </si>
  <si>
    <t>部门（单位）整体支出预算绩效目标申报表</t>
  </si>
  <si>
    <t>（20__年度）</t>
  </si>
  <si>
    <t>填报单位（盖章）</t>
  </si>
  <si>
    <t>单位年度支出预算（万元）</t>
  </si>
  <si>
    <t>支出合计</t>
  </si>
  <si>
    <t>基本支出</t>
  </si>
  <si>
    <t>项目支出</t>
  </si>
  <si>
    <t>其中</t>
  </si>
  <si>
    <t>合计</t>
  </si>
  <si>
    <t>三公经费预算（万元）</t>
  </si>
  <si>
    <t>公务用车运行和购置费费</t>
  </si>
  <si>
    <t>因公出国（境）费</t>
  </si>
  <si>
    <t>公务接待费</t>
  </si>
  <si>
    <t>部门整体支出年度绩效目标</t>
  </si>
  <si>
    <t>目标1：</t>
  </si>
  <si>
    <t>目标2：</t>
  </si>
  <si>
    <t>目标3：</t>
  </si>
  <si>
    <t>……</t>
  </si>
  <si>
    <t>本部门（单位）年度主要工作任务实现的目标:</t>
  </si>
  <si>
    <t>项目</t>
  </si>
  <si>
    <t>应预算人数及其他</t>
  </si>
  <si>
    <t>标准或依据</t>
  </si>
  <si>
    <t>合计</t>
  </si>
  <si>
    <t>数量指标（按部门预算要求及标准填列）</t>
  </si>
  <si>
    <t>效益指标</t>
  </si>
  <si>
    <t>评价依据</t>
  </si>
  <si>
    <t>评价结束</t>
  </si>
  <si>
    <t>备注</t>
  </si>
  <si>
    <t>经济效益职</t>
  </si>
  <si>
    <t>环境效益</t>
  </si>
  <si>
    <t>……</t>
  </si>
  <si>
    <t>效益指标（主要指项目资金包括经济效益、社会效益、环境效益、可持续影响以及服务对象满意度等，无30万以上项目可删去此栏）</t>
  </si>
  <si>
    <t>其他说明的问题</t>
  </si>
  <si>
    <t>财政部门审核意见</t>
  </si>
  <si>
    <t>（盖章）</t>
  </si>
  <si>
    <t>年   月   日</t>
  </si>
  <si>
    <t>单位负责人：</t>
  </si>
  <si>
    <t>联系电话：</t>
  </si>
  <si>
    <t>填报人：</t>
  </si>
  <si>
    <t>填报时间：</t>
  </si>
  <si>
    <t>年   月   日</t>
  </si>
  <si>
    <t>项目绩效目标</t>
  </si>
  <si>
    <t>年度</t>
  </si>
  <si>
    <t>申报金额</t>
  </si>
  <si>
    <t>项目实施产出成果目标</t>
  </si>
  <si>
    <t>定量目标（成果目标）</t>
  </si>
  <si>
    <t>定性目标（成果目标）</t>
  </si>
  <si>
    <t>定量目标（绩效目标）</t>
  </si>
  <si>
    <t>定性目标（绩效目标）</t>
  </si>
  <si>
    <t>目标类型</t>
  </si>
  <si>
    <t>目标（指标）内容</t>
  </si>
  <si>
    <t>目标（指标）值</t>
  </si>
  <si>
    <t>效益类型</t>
  </si>
  <si>
    <t>目标（指标）内容B</t>
  </si>
  <si>
    <t>目标（指标）值B</t>
  </si>
  <si>
    <t>项目绩效目标申报表</t>
  </si>
  <si>
    <t>非税收入</t>
  </si>
  <si>
    <t>基金收入</t>
  </si>
  <si>
    <t>基本支出（全额）</t>
  </si>
  <si>
    <t>基本支出（自筹）</t>
  </si>
  <si>
    <t>政府性基金</t>
  </si>
  <si>
    <t>上级补助收入</t>
  </si>
  <si>
    <t>非税收入安排的项目</t>
  </si>
  <si>
    <t>其他收入</t>
  </si>
  <si>
    <t>其他收入</t>
  </si>
  <si>
    <t>602008</t>
  </si>
  <si>
    <t>临湘市星河广场管理中心</t>
  </si>
  <si>
    <t>机关事业单位基本养老保险缴费支出</t>
  </si>
  <si>
    <t>机关事业单位职业年金缴费支出</t>
  </si>
  <si>
    <t>其他城乡社区管理事务支出</t>
  </si>
  <si>
    <t>住房公积金</t>
  </si>
  <si>
    <t xml:space="preserve">  602008</t>
  </si>
  <si>
    <t xml:space="preserve">  临湘市星河广场管理中心</t>
  </si>
  <si>
    <t>工资福利支出（差额自筹）</t>
  </si>
  <si>
    <t>机关事业养老保险缴费（差额自筹）</t>
  </si>
  <si>
    <t>职业年金缴费（差额自筹）</t>
  </si>
  <si>
    <t>住房公积金（差额自筹）</t>
  </si>
  <si>
    <t>一般商品和服务支出（差额自筹）</t>
  </si>
  <si>
    <t xml:space="preserve">  机关事业单位基本养老保险缴费支出</t>
  </si>
  <si>
    <t xml:space="preserve">  机关事业单位职业年金缴费支出</t>
  </si>
  <si>
    <t xml:space="preserve">  其他城乡社区管理事务支出</t>
  </si>
  <si>
    <t xml:space="preserve">  住房公积金</t>
  </si>
  <si>
    <t>212</t>
  </si>
  <si>
    <t>01</t>
  </si>
  <si>
    <t>99</t>
  </si>
  <si>
    <t>公共设施及绿化维护管理</t>
  </si>
  <si>
    <t>调减提标部分20</t>
  </si>
  <si>
    <t>经建股</t>
  </si>
  <si>
    <t/>
  </si>
  <si>
    <t>数量指标</t>
  </si>
  <si>
    <t xml:space="preserve">星河广场、长安河道路公共场所清扫保洁；星河广场和长安河绿化苗木的修剪及养护；长安河河道清污打捞
</t>
  </si>
  <si>
    <t>12万平方米道路；14万平方米绿化；18万平方米河道</t>
  </si>
  <si>
    <t>该项目本年度就完成的任务目标：保持各类公共设施正常运转，保证辖区公共场所干净整洁，满足市民休闲健身需求。</t>
  </si>
  <si>
    <t>社会效益和生态效益</t>
  </si>
  <si>
    <t xml:space="preserve">社会效益：满足广大市民休闲健身需求。
生态效益：绿化苗木补栽及时，修剪整齐；公共设施设备更新、保养到位
</t>
  </si>
  <si>
    <t>125万元</t>
  </si>
  <si>
    <t>绩效目标完成率100%</t>
  </si>
  <si>
    <t>刘苑</t>
  </si>
  <si>
    <t>13974031968</t>
  </si>
  <si>
    <t>负责星河广场和长安河12万平方米道路和公共场所的清扫保洁；负责星河广场和长安河14万平方米绿化苗木的修剪及养护；负责长安河18万平方米河道的清污打捞；负责星河广场和长安河各类公共设施设备的维修维护和更新改造；负责星河广场和长安河风光带公共秩序的监督和管理</t>
  </si>
  <si>
    <t>保证该项目本年度应完成的任务目标。保持各类公共设施正常运转，满足市民休闲健身需求。</t>
  </si>
  <si>
    <t>星河广场和长安河道路12万平方米公共场所清扫保洁；
星河广场和长安河14万平方米绿化苗木的修剪及养护；
长安河18万平方米河道的清污打捞</t>
  </si>
  <si>
    <t>社会效益：满足广大市民休闲健身需求
生态效益：绿化苗木补栽及时、修剪整齐；公共设施设备更新、保养到位。</t>
  </si>
  <si>
    <t>单位：临湘市星河广场管理中心</t>
  </si>
  <si>
    <t>全额拨款</t>
  </si>
  <si>
    <t>自收自支</t>
  </si>
  <si>
    <t>差额拨款</t>
  </si>
  <si>
    <t>02</t>
  </si>
  <si>
    <t>胥爱军</t>
  </si>
  <si>
    <t>男</t>
  </si>
  <si>
    <t>管理人员</t>
  </si>
  <si>
    <t>李丽</t>
  </si>
  <si>
    <t>女</t>
  </si>
  <si>
    <t>舒晓华</t>
  </si>
  <si>
    <t>专业技术人员</t>
  </si>
  <si>
    <t>许定</t>
  </si>
  <si>
    <t>谈双龙</t>
  </si>
  <si>
    <t>廖锦琳</t>
  </si>
  <si>
    <t>工人</t>
  </si>
  <si>
    <t>王昌文</t>
  </si>
  <si>
    <t>向妮娜</t>
  </si>
  <si>
    <t>谭水涛</t>
  </si>
  <si>
    <t>陶忠</t>
  </si>
  <si>
    <t>邱荷英</t>
  </si>
  <si>
    <t>刘杰</t>
  </si>
  <si>
    <t>游希</t>
  </si>
  <si>
    <t>郑慧</t>
  </si>
  <si>
    <t>汤晔</t>
  </si>
  <si>
    <t>钱亚雄</t>
  </si>
  <si>
    <t>汪跃军</t>
  </si>
  <si>
    <t>李丽娟</t>
  </si>
  <si>
    <t>吕七桂</t>
  </si>
  <si>
    <t>周美蓉</t>
  </si>
  <si>
    <t>李明芳</t>
  </si>
  <si>
    <t>赵理</t>
  </si>
  <si>
    <t>朱淑红</t>
  </si>
  <si>
    <t>王希红</t>
  </si>
  <si>
    <t>柳庆艳</t>
  </si>
  <si>
    <t>杜兴凤</t>
  </si>
  <si>
    <t>黎炜</t>
  </si>
  <si>
    <t>陈爱雄</t>
  </si>
  <si>
    <t>谭意良</t>
  </si>
  <si>
    <t>李红艳</t>
  </si>
  <si>
    <t>白连</t>
  </si>
  <si>
    <t>胡小三</t>
  </si>
  <si>
    <t>李小东</t>
  </si>
  <si>
    <t>胡明月</t>
  </si>
  <si>
    <t>2018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</si>
</sst>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"/>
    <numFmt numFmtId="178" formatCode="0.00_);[Red]\(0.00\)"/>
    <numFmt numFmtId="179" formatCode="#,##0.00_ ;[Red]\-#,##0.00\ "/>
    <numFmt numFmtId="180" formatCode="#,##0.00_ "/>
    <numFmt numFmtId="181" formatCode="0_);[Red]\(0\)"/>
    <numFmt numFmtId="182" formatCode="0.00_ "/>
    <numFmt numFmtId="183" formatCode="#,##0.00_);[Red]\(#,##0.00\)"/>
    <numFmt numFmtId="184" formatCode="0.00;[Red]0.00"/>
  </numFmts>
  <fonts count="30"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318">
    <xf numFmtId="0" fontId="0" fillId="0" borderId="0" xfId="0" applyAlignment="1">
      <alignment vertical="center"/>
    </xf>
    <xf numFmtId="0" fontId="1" fillId="0" borderId="0" xfId="40">
      <alignment/>
      <protection/>
    </xf>
    <xf numFmtId="0" fontId="1" fillId="0" borderId="0" xfId="40" applyFill="1">
      <alignment/>
      <protection/>
    </xf>
    <xf numFmtId="0" fontId="1" fillId="0" borderId="0" xfId="41" applyFill="1">
      <alignment/>
      <protection/>
    </xf>
    <xf numFmtId="0" fontId="2" fillId="0" borderId="10" xfId="41" applyNumberFormat="1" applyFont="1" applyFill="1" applyBorder="1" applyAlignment="1" applyProtection="1">
      <alignment/>
      <protection/>
    </xf>
    <xf numFmtId="0" fontId="3" fillId="0" borderId="10" xfId="41" applyNumberFormat="1" applyFont="1" applyFill="1" applyBorder="1" applyAlignment="1" applyProtection="1">
      <alignment horizontal="right"/>
      <protection/>
    </xf>
    <xf numFmtId="0" fontId="1" fillId="0" borderId="11" xfId="41" applyFill="1" applyBorder="1" applyAlignment="1">
      <alignment horizontal="center"/>
      <protection/>
    </xf>
    <xf numFmtId="0" fontId="1" fillId="0" borderId="11" xfId="41" applyFill="1" applyBorder="1" applyAlignment="1">
      <alignment horizontal="center" vertical="center"/>
      <protection/>
    </xf>
    <xf numFmtId="178" fontId="1" fillId="0" borderId="12" xfId="41" applyNumberFormat="1" applyFill="1" applyBorder="1">
      <alignment/>
      <protection/>
    </xf>
    <xf numFmtId="178" fontId="1" fillId="0" borderId="12" xfId="41" applyNumberFormat="1" applyFont="1" applyFill="1" applyBorder="1">
      <alignment/>
      <protection/>
    </xf>
    <xf numFmtId="178" fontId="1" fillId="0" borderId="12" xfId="41" applyNumberFormat="1" applyFont="1" applyFill="1" applyBorder="1" applyAlignment="1" applyProtection="1">
      <alignment horizontal="right" wrapText="1"/>
      <protection/>
    </xf>
    <xf numFmtId="178" fontId="1" fillId="0" borderId="12" xfId="41" applyNumberFormat="1" applyFont="1" applyFill="1" applyBorder="1" applyAlignment="1" applyProtection="1">
      <alignment wrapText="1"/>
      <protection/>
    </xf>
    <xf numFmtId="178" fontId="1" fillId="0" borderId="11" xfId="41" applyNumberFormat="1" applyFill="1" applyBorder="1" applyAlignment="1">
      <alignment wrapText="1"/>
      <protection/>
    </xf>
    <xf numFmtId="178" fontId="1" fillId="0" borderId="13" xfId="41" applyNumberFormat="1" applyFill="1" applyBorder="1">
      <alignment/>
      <protection/>
    </xf>
    <xf numFmtId="178" fontId="1" fillId="0" borderId="12" xfId="41" applyNumberFormat="1" applyFont="1" applyFill="1" applyBorder="1" applyAlignment="1" applyProtection="1">
      <alignment/>
      <protection/>
    </xf>
    <xf numFmtId="178" fontId="1" fillId="0" borderId="11" xfId="41" applyNumberFormat="1" applyFont="1" applyFill="1" applyBorder="1" applyAlignment="1" applyProtection="1">
      <alignment wrapText="1"/>
      <protection/>
    </xf>
    <xf numFmtId="178" fontId="1" fillId="0" borderId="11" xfId="41" applyNumberFormat="1" applyFont="1" applyFill="1" applyBorder="1" applyAlignment="1" applyProtection="1">
      <alignment/>
      <protection/>
    </xf>
    <xf numFmtId="178" fontId="1" fillId="0" borderId="11" xfId="41" applyNumberFormat="1" applyFill="1" applyBorder="1">
      <alignment/>
      <protection/>
    </xf>
    <xf numFmtId="178" fontId="1" fillId="0" borderId="12" xfId="41" applyNumberFormat="1" applyFill="1" applyBorder="1" applyAlignment="1" applyProtection="1">
      <alignment horizontal="center"/>
      <protection/>
    </xf>
    <xf numFmtId="178" fontId="1" fillId="0" borderId="14" xfId="41" applyNumberFormat="1" applyFill="1" applyBorder="1" applyAlignment="1" applyProtection="1">
      <alignment wrapText="1"/>
      <protection/>
    </xf>
    <xf numFmtId="178" fontId="1" fillId="0" borderId="13" xfId="41" applyNumberFormat="1" applyFont="1" applyFill="1" applyBorder="1" applyAlignment="1" applyProtection="1">
      <alignment/>
      <protection/>
    </xf>
    <xf numFmtId="178" fontId="1" fillId="0" borderId="15" xfId="41" applyNumberFormat="1" applyFill="1" applyBorder="1">
      <alignment/>
      <protection/>
    </xf>
    <xf numFmtId="178" fontId="1" fillId="0" borderId="12" xfId="41" applyNumberFormat="1" applyFill="1" applyBorder="1" applyAlignment="1">
      <alignment horizontal="left"/>
      <protection/>
    </xf>
    <xf numFmtId="178" fontId="1" fillId="0" borderId="11" xfId="41" applyNumberFormat="1" applyFill="1" applyBorder="1" applyAlignment="1" applyProtection="1">
      <alignment horizontal="left" vertical="center"/>
      <protection/>
    </xf>
    <xf numFmtId="178" fontId="1" fillId="0" borderId="12" xfId="41" applyNumberFormat="1" applyFill="1" applyBorder="1" applyAlignment="1">
      <alignment horizontal="right"/>
      <protection/>
    </xf>
    <xf numFmtId="178" fontId="1" fillId="0" borderId="12" xfId="41" applyNumberFormat="1" applyFill="1" applyBorder="1" applyAlignment="1">
      <alignment horizontal="center"/>
      <protection/>
    </xf>
    <xf numFmtId="178" fontId="1" fillId="0" borderId="13" xfId="41" applyNumberFormat="1" applyFill="1" applyBorder="1" applyAlignment="1">
      <alignment horizontal="center"/>
      <protection/>
    </xf>
    <xf numFmtId="178" fontId="4" fillId="0" borderId="12" xfId="41" applyNumberFormat="1" applyFont="1" applyFill="1" applyBorder="1" applyAlignment="1" applyProtection="1">
      <alignment/>
      <protection/>
    </xf>
    <xf numFmtId="178" fontId="4" fillId="0" borderId="13" xfId="41" applyNumberFormat="1" applyFont="1" applyFill="1" applyBorder="1" applyAlignment="1" applyProtection="1">
      <alignment/>
      <protection/>
    </xf>
    <xf numFmtId="178" fontId="4" fillId="0" borderId="12" xfId="41" applyNumberFormat="1" applyFont="1" applyFill="1" applyBorder="1" applyAlignment="1" applyProtection="1">
      <alignment horizontal="right"/>
      <protection/>
    </xf>
    <xf numFmtId="0" fontId="1" fillId="0" borderId="0" xfId="41">
      <alignment/>
      <protection/>
    </xf>
    <xf numFmtId="0" fontId="1" fillId="0" borderId="0" xfId="41" applyAlignment="1">
      <alignment horizontal="right"/>
      <protection/>
    </xf>
    <xf numFmtId="0" fontId="1" fillId="0" borderId="16" xfId="41" applyBorder="1" applyAlignment="1">
      <alignment horizontal="center" vertical="center" wrapText="1"/>
      <protection/>
    </xf>
    <xf numFmtId="0" fontId="1" fillId="0" borderId="17" xfId="41" applyFill="1" applyBorder="1" applyAlignment="1">
      <alignment horizontal="center" vertical="center" wrapText="1"/>
      <protection/>
    </xf>
    <xf numFmtId="0" fontId="4" fillId="0" borderId="0" xfId="41" applyFont="1" applyAlignment="1">
      <alignment horizontal="right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4" fillId="0" borderId="18" xfId="41" applyFont="1" applyBorder="1" applyAlignment="1">
      <alignment horizontal="center" vertical="center" wrapText="1"/>
      <protection/>
    </xf>
    <xf numFmtId="0" fontId="4" fillId="0" borderId="18" xfId="41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6" fillId="0" borderId="10" xfId="40" applyNumberFormat="1" applyFont="1" applyFill="1" applyBorder="1" applyAlignment="1" applyProtection="1">
      <alignment vertical="center"/>
      <protection/>
    </xf>
    <xf numFmtId="0" fontId="4" fillId="0" borderId="19" xfId="40" applyFont="1" applyFill="1" applyBorder="1" applyAlignment="1">
      <alignment horizontal="center" vertical="center"/>
      <protection/>
    </xf>
    <xf numFmtId="0" fontId="4" fillId="0" borderId="17" xfId="40" applyFont="1" applyFill="1" applyBorder="1" applyAlignment="1">
      <alignment horizontal="center" vertical="center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9" xfId="40" applyNumberFormat="1" applyFont="1" applyFill="1" applyBorder="1" applyAlignment="1" applyProtection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/>
      <protection/>
    </xf>
    <xf numFmtId="0" fontId="4" fillId="0" borderId="0" xfId="41" applyFont="1" applyFill="1">
      <alignment/>
      <protection/>
    </xf>
    <xf numFmtId="0" fontId="4" fillId="0" borderId="0" xfId="41" applyFont="1">
      <alignment/>
      <protection/>
    </xf>
    <xf numFmtId="0" fontId="4" fillId="0" borderId="0" xfId="41" applyFont="1" applyAlignment="1">
      <alignment horizontal="right"/>
      <protection/>
    </xf>
    <xf numFmtId="0" fontId="4" fillId="0" borderId="16" xfId="41" applyFont="1" applyBorder="1" applyAlignment="1">
      <alignment horizontal="center" vertical="center" wrapText="1"/>
      <protection/>
    </xf>
    <xf numFmtId="0" fontId="4" fillId="0" borderId="17" xfId="41" applyFont="1" applyFill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/>
      <protection/>
    </xf>
    <xf numFmtId="0" fontId="4" fillId="0" borderId="12" xfId="41" applyFont="1" applyFill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0" xfId="42">
      <alignment/>
      <protection/>
    </xf>
    <xf numFmtId="0" fontId="0" fillId="2" borderId="0" xfId="42" applyFill="1" applyAlignment="1">
      <alignment horizontal="left"/>
      <protection/>
    </xf>
    <xf numFmtId="0" fontId="9" fillId="0" borderId="0" xfId="42" applyFont="1">
      <alignment/>
      <protection/>
    </xf>
    <xf numFmtId="0" fontId="0" fillId="0" borderId="12" xfId="42" applyBorder="1" applyAlignment="1">
      <alignment horizontal="center" vertical="center" wrapText="1"/>
      <protection/>
    </xf>
    <xf numFmtId="0" fontId="0" fillId="0" borderId="8" xfId="42" applyBorder="1" applyAlignment="1">
      <alignment horizontal="center" vertical="center" wrapText="1"/>
      <protection/>
    </xf>
    <xf numFmtId="0" fontId="0" fillId="0" borderId="8" xfId="42" applyFont="1" applyBorder="1" applyAlignment="1">
      <alignment horizontal="center" vertical="center" wrapText="1"/>
      <protection/>
    </xf>
    <xf numFmtId="0" fontId="0" fillId="0" borderId="12" xfId="42" applyBorder="1" applyAlignment="1">
      <alignment horizontal="center" vertical="center"/>
      <protection/>
    </xf>
    <xf numFmtId="178" fontId="1" fillId="0" borderId="13" xfId="41" applyNumberFormat="1" applyFill="1" applyBorder="1" applyAlignment="1">
      <alignment/>
      <protection/>
    </xf>
    <xf numFmtId="0" fontId="7" fillId="0" borderId="10" xfId="40" applyNumberFormat="1" applyFont="1" applyFill="1" applyBorder="1" applyAlignment="1" applyProtection="1">
      <alignment horizontal="left" vertical="center"/>
      <protection/>
    </xf>
    <xf numFmtId="0" fontId="6" fillId="0" borderId="0" xfId="40" applyNumberFormat="1" applyFont="1" applyFill="1" applyAlignment="1" applyProtection="1">
      <alignment vertical="center"/>
      <protection/>
    </xf>
    <xf numFmtId="0" fontId="4" fillId="0" borderId="16" xfId="4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vertical="center"/>
    </xf>
    <xf numFmtId="0" fontId="8" fillId="0" borderId="0" xfId="41" applyFont="1" applyAlignment="1">
      <alignment vertical="center"/>
      <protection/>
    </xf>
    <xf numFmtId="0" fontId="4" fillId="0" borderId="12" xfId="41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2" xfId="0" applyNumberForma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2" xfId="41" applyFont="1" applyBorder="1" applyAlignment="1">
      <alignment horizontal="center" vertical="center"/>
      <protection/>
    </xf>
    <xf numFmtId="0" fontId="4" fillId="0" borderId="12" xfId="41" applyFont="1" applyBorder="1" applyAlignment="1">
      <alignment horizontal="center" vertical="center"/>
      <protection/>
    </xf>
    <xf numFmtId="0" fontId="4" fillId="0" borderId="12" xfId="41" applyFont="1" applyBorder="1" applyAlignment="1">
      <alignment horizontal="center" vertical="center"/>
      <protection/>
    </xf>
    <xf numFmtId="0" fontId="4" fillId="0" borderId="12" xfId="41" applyFont="1" applyBorder="1" applyAlignment="1">
      <alignment horizontal="center" vertical="center"/>
      <protection/>
    </xf>
    <xf numFmtId="178" fontId="4" fillId="0" borderId="14" xfId="41" applyNumberFormat="1" applyFont="1" applyFill="1" applyBorder="1" applyAlignment="1" applyProtection="1">
      <alignment horizontal="center"/>
      <protection/>
    </xf>
    <xf numFmtId="178" fontId="4" fillId="0" borderId="22" xfId="41" applyNumberFormat="1" applyFont="1" applyFill="1" applyBorder="1" applyAlignment="1" applyProtection="1">
      <alignment horizontal="center"/>
      <protection/>
    </xf>
    <xf numFmtId="178" fontId="4" fillId="0" borderId="13" xfId="41" applyNumberFormat="1" applyFont="1" applyFill="1" applyBorder="1" applyAlignment="1" applyProtection="1">
      <alignment horizontal="center"/>
      <protection/>
    </xf>
    <xf numFmtId="0" fontId="2" fillId="0" borderId="0" xfId="41" applyNumberFormat="1" applyFont="1" applyFill="1" applyAlignment="1" applyProtection="1">
      <alignment horizontal="center"/>
      <protection/>
    </xf>
    <xf numFmtId="49" fontId="1" fillId="0" borderId="14" xfId="40" applyNumberFormat="1" applyFont="1" applyFill="1" applyBorder="1" applyAlignment="1" applyProtection="1">
      <alignment/>
      <protection/>
    </xf>
    <xf numFmtId="176" fontId="1" fillId="0" borderId="12" xfId="40" applyNumberFormat="1" applyFill="1" applyBorder="1">
      <alignment/>
      <protection/>
    </xf>
    <xf numFmtId="4" fontId="1" fillId="0" borderId="14" xfId="40" applyNumberFormat="1" applyFont="1" applyFill="1" applyBorder="1" applyAlignment="1" applyProtection="1">
      <alignment wrapText="1"/>
      <protection/>
    </xf>
    <xf numFmtId="178" fontId="1" fillId="0" borderId="14" xfId="40" applyNumberFormat="1" applyFont="1" applyFill="1" applyBorder="1" applyAlignment="1" applyProtection="1">
      <alignment wrapText="1"/>
      <protection/>
    </xf>
    <xf numFmtId="177" fontId="1" fillId="0" borderId="14" xfId="40" applyNumberFormat="1" applyFont="1" applyFill="1" applyBorder="1" applyAlignment="1" applyProtection="1">
      <alignment wrapText="1"/>
      <protection/>
    </xf>
    <xf numFmtId="177" fontId="1" fillId="0" borderId="12" xfId="40" applyNumberFormat="1" applyFont="1" applyFill="1" applyBorder="1" applyAlignment="1" applyProtection="1">
      <alignment/>
      <protection/>
    </xf>
    <xf numFmtId="4" fontId="1" fillId="0" borderId="14" xfId="40" applyNumberFormat="1" applyFont="1" applyFill="1" applyBorder="1" applyAlignment="1" applyProtection="1">
      <alignment horizontal="center" wrapText="1"/>
      <protection/>
    </xf>
    <xf numFmtId="0" fontId="6" fillId="0" borderId="0" xfId="40" applyNumberFormat="1" applyFont="1" applyFill="1" applyAlignment="1" applyProtection="1">
      <alignment horizontal="center" vertical="center"/>
      <protection/>
    </xf>
    <xf numFmtId="178" fontId="1" fillId="0" borderId="12" xfId="41" applyNumberFormat="1" applyFont="1" applyFill="1" applyBorder="1" applyAlignment="1" applyProtection="1">
      <alignment horizontal="center"/>
      <protection/>
    </xf>
    <xf numFmtId="178" fontId="1" fillId="0" borderId="11" xfId="41" applyNumberFormat="1" applyFont="1" applyFill="1" applyBorder="1" applyAlignment="1" applyProtection="1">
      <alignment horizontal="center"/>
      <protection/>
    </xf>
    <xf numFmtId="178" fontId="1" fillId="0" borderId="12" xfId="41" applyNumberFormat="1" applyFill="1" applyBorder="1" applyAlignment="1" applyProtection="1">
      <alignment horizontal="center" vertical="center"/>
      <protection/>
    </xf>
    <xf numFmtId="178" fontId="1" fillId="0" borderId="11" xfId="41" applyNumberFormat="1" applyFont="1" applyFill="1" applyBorder="1" applyAlignment="1" applyProtection="1">
      <alignment horizontal="center" vertical="center"/>
      <protection/>
    </xf>
    <xf numFmtId="177" fontId="1" fillId="0" borderId="12" xfId="40" applyNumberFormat="1" applyFont="1" applyFill="1" applyBorder="1" applyAlignment="1" applyProtection="1">
      <alignment horizontal="center" wrapText="1"/>
      <protection/>
    </xf>
    <xf numFmtId="4" fontId="1" fillId="0" borderId="13" xfId="40" applyNumberFormat="1" applyFont="1" applyFill="1" applyBorder="1" applyAlignment="1" applyProtection="1">
      <alignment horizontal="center" wrapText="1"/>
      <protection/>
    </xf>
    <xf numFmtId="4" fontId="1" fillId="0" borderId="22" xfId="40" applyNumberFormat="1" applyFont="1" applyFill="1" applyBorder="1" applyAlignment="1" applyProtection="1">
      <alignment/>
      <protection/>
    </xf>
    <xf numFmtId="4" fontId="1" fillId="0" borderId="12" xfId="40" applyNumberFormat="1" applyFont="1" applyFill="1" applyBorder="1" applyAlignment="1" applyProtection="1">
      <alignment/>
      <protection/>
    </xf>
    <xf numFmtId="4" fontId="1" fillId="0" borderId="12" xfId="41" applyNumberFormat="1" applyFont="1" applyFill="1" applyBorder="1" applyAlignment="1" applyProtection="1">
      <alignment horizontal="right" wrapText="1"/>
      <protection/>
    </xf>
    <xf numFmtId="178" fontId="1" fillId="0" borderId="12" xfId="41" applyNumberFormat="1" applyFill="1" applyBorder="1" applyAlignment="1">
      <alignment wrapText="1"/>
      <protection/>
    </xf>
    <xf numFmtId="178" fontId="1" fillId="0" borderId="12" xfId="41" applyNumberFormat="1" applyFont="1" applyFill="1" applyBorder="1" applyAlignment="1" applyProtection="1">
      <alignment horizontal="right"/>
      <protection/>
    </xf>
    <xf numFmtId="0" fontId="1" fillId="0" borderId="14" xfId="41" applyNumberFormat="1" applyFont="1" applyFill="1" applyBorder="1" applyAlignment="1" applyProtection="1">
      <alignment/>
      <protection/>
    </xf>
    <xf numFmtId="0" fontId="1" fillId="0" borderId="12" xfId="41" applyNumberFormat="1" applyFont="1" applyFill="1" applyBorder="1" applyAlignment="1" applyProtection="1">
      <alignment/>
      <protection/>
    </xf>
    <xf numFmtId="180" fontId="1" fillId="0" borderId="13" xfId="41" applyNumberFormat="1" applyFont="1" applyFill="1" applyBorder="1" applyAlignment="1" applyProtection="1">
      <alignment/>
      <protection/>
    </xf>
    <xf numFmtId="180" fontId="1" fillId="0" borderId="22" xfId="41" applyNumberFormat="1" applyFont="1" applyFill="1" applyBorder="1" applyAlignment="1" applyProtection="1">
      <alignment/>
      <protection/>
    </xf>
    <xf numFmtId="180" fontId="1" fillId="0" borderId="14" xfId="41" applyNumberFormat="1" applyFont="1" applyFill="1" applyBorder="1" applyAlignment="1" applyProtection="1">
      <alignment/>
      <protection/>
    </xf>
    <xf numFmtId="180" fontId="1" fillId="0" borderId="12" xfId="41" applyNumberFormat="1" applyFont="1" applyFill="1" applyBorder="1" applyAlignment="1" applyProtection="1">
      <alignment/>
      <protection/>
    </xf>
    <xf numFmtId="177" fontId="1" fillId="0" borderId="14" xfId="41" applyNumberFormat="1" applyFont="1" applyFill="1" applyBorder="1" applyAlignment="1" applyProtection="1">
      <alignment/>
      <protection/>
    </xf>
    <xf numFmtId="180" fontId="1" fillId="0" borderId="13" xfId="41" applyNumberFormat="1" applyFont="1" applyFill="1" applyBorder="1" applyAlignment="1" applyProtection="1">
      <alignment wrapText="1"/>
      <protection/>
    </xf>
    <xf numFmtId="180" fontId="1" fillId="0" borderId="22" xfId="41" applyNumberFormat="1" applyFont="1" applyFill="1" applyBorder="1" applyAlignment="1" applyProtection="1">
      <alignment wrapText="1"/>
      <protection/>
    </xf>
    <xf numFmtId="180" fontId="1" fillId="0" borderId="14" xfId="41" applyNumberFormat="1" applyFont="1" applyFill="1" applyBorder="1" applyAlignment="1" applyProtection="1">
      <alignment wrapText="1"/>
      <protection/>
    </xf>
    <xf numFmtId="180" fontId="1" fillId="0" borderId="12" xfId="41" applyNumberFormat="1" applyFont="1" applyFill="1" applyBorder="1" applyAlignment="1" applyProtection="1">
      <alignment wrapText="1"/>
      <protection/>
    </xf>
    <xf numFmtId="180" fontId="1" fillId="0" borderId="22" xfId="41" applyNumberFormat="1" applyFont="1" applyFill="1" applyBorder="1" applyAlignment="1" applyProtection="1">
      <alignment horizontal="center" wrapText="1"/>
      <protection/>
    </xf>
    <xf numFmtId="177" fontId="1" fillId="0" borderId="14" xfId="41" applyNumberFormat="1" applyFont="1" applyFill="1" applyBorder="1" applyAlignment="1" applyProtection="1">
      <alignment wrapText="1"/>
      <protection/>
    </xf>
    <xf numFmtId="49" fontId="1" fillId="0" borderId="12" xfId="41" applyNumberFormat="1" applyFont="1" applyFill="1" applyBorder="1" applyAlignment="1" applyProtection="1">
      <alignment wrapText="1"/>
      <protection/>
    </xf>
    <xf numFmtId="0" fontId="4" fillId="0" borderId="0" xfId="41" applyFont="1" applyFill="1">
      <alignment/>
      <protection/>
    </xf>
    <xf numFmtId="0" fontId="4" fillId="0" borderId="0" xfId="41" applyFont="1">
      <alignment/>
      <protection/>
    </xf>
    <xf numFmtId="0" fontId="4" fillId="0" borderId="16" xfId="41" applyFont="1" applyBorder="1" applyAlignment="1">
      <alignment horizontal="center" vertical="center" wrapText="1"/>
      <protection/>
    </xf>
    <xf numFmtId="0" fontId="4" fillId="0" borderId="17" xfId="41" applyFont="1" applyFill="1" applyBorder="1" applyAlignment="1">
      <alignment horizontal="center" vertical="center" wrapText="1"/>
      <protection/>
    </xf>
    <xf numFmtId="0" fontId="4" fillId="0" borderId="0" xfId="41" applyFont="1" applyFill="1" applyAlignment="1">
      <alignment horizontal="right"/>
      <protection/>
    </xf>
    <xf numFmtId="178" fontId="1" fillId="0" borderId="13" xfId="41" applyNumberFormat="1" applyFont="1" applyFill="1" applyBorder="1" applyAlignment="1" applyProtection="1">
      <alignment wrapText="1"/>
      <protection/>
    </xf>
    <xf numFmtId="178" fontId="1" fillId="0" borderId="22" xfId="41" applyNumberFormat="1" applyFont="1" applyFill="1" applyBorder="1" applyAlignment="1" applyProtection="1">
      <alignment wrapText="1"/>
      <protection/>
    </xf>
    <xf numFmtId="178" fontId="1" fillId="0" borderId="14" xfId="41" applyNumberFormat="1" applyFont="1" applyFill="1" applyBorder="1" applyAlignment="1" applyProtection="1">
      <alignment wrapText="1"/>
      <protection/>
    </xf>
    <xf numFmtId="178" fontId="1" fillId="0" borderId="22" xfId="41" applyNumberFormat="1" applyFont="1" applyFill="1" applyBorder="1" applyAlignment="1" applyProtection="1">
      <alignment horizontal="center" wrapText="1"/>
      <protection/>
    </xf>
    <xf numFmtId="49" fontId="1" fillId="0" borderId="12" xfId="41" applyNumberFormat="1" applyFill="1" applyBorder="1">
      <alignment/>
      <protection/>
    </xf>
    <xf numFmtId="177" fontId="1" fillId="0" borderId="12" xfId="41" applyNumberFormat="1" applyFill="1" applyBorder="1">
      <alignment/>
      <protection/>
    </xf>
    <xf numFmtId="4" fontId="1" fillId="0" borderId="12" xfId="41" applyNumberFormat="1" applyFill="1" applyBorder="1">
      <alignment/>
      <protection/>
    </xf>
    <xf numFmtId="4" fontId="1" fillId="0" borderId="12" xfId="41" applyNumberFormat="1" applyFill="1" applyBorder="1">
      <alignment/>
      <protection/>
    </xf>
    <xf numFmtId="184" fontId="1" fillId="0" borderId="12" xfId="41" applyNumberFormat="1" applyFill="1" applyBorder="1">
      <alignment/>
      <protection/>
    </xf>
    <xf numFmtId="184" fontId="1" fillId="0" borderId="12" xfId="41" applyNumberFormat="1" applyFill="1" applyBorder="1" applyAlignment="1">
      <alignment horizontal="left"/>
      <protection/>
    </xf>
    <xf numFmtId="4" fontId="1" fillId="0" borderId="12" xfId="41" applyNumberFormat="1" applyFill="1" applyBorder="1" applyAlignment="1">
      <alignment horizontal="left"/>
      <protection/>
    </xf>
    <xf numFmtId="184" fontId="1" fillId="0" borderId="12" xfId="41" applyNumberFormat="1" applyFill="1" applyBorder="1" applyAlignment="1">
      <alignment wrapText="1"/>
      <protection/>
    </xf>
    <xf numFmtId="49" fontId="1" fillId="0" borderId="12" xfId="41" applyNumberFormat="1" applyFill="1" applyBorder="1">
      <alignment/>
      <protection/>
    </xf>
    <xf numFmtId="184" fontId="1" fillId="0" borderId="12" xfId="41" applyNumberFormat="1" applyFill="1" applyBorder="1">
      <alignment/>
      <protection/>
    </xf>
    <xf numFmtId="0" fontId="1" fillId="0" borderId="14" xfId="41" applyNumberFormat="1" applyFont="1" applyFill="1" applyBorder="1" applyAlignment="1" applyProtection="1">
      <alignment horizontal="left"/>
      <protection/>
    </xf>
    <xf numFmtId="4" fontId="1" fillId="0" borderId="14" xfId="41" applyNumberFormat="1" applyFont="1" applyFill="1" applyBorder="1" applyAlignment="1" applyProtection="1">
      <alignment/>
      <protection/>
    </xf>
    <xf numFmtId="4" fontId="1" fillId="0" borderId="12" xfId="41" applyNumberFormat="1" applyFont="1" applyFill="1" applyBorder="1" applyAlignment="1" applyProtection="1">
      <alignment/>
      <protection/>
    </xf>
    <xf numFmtId="4" fontId="1" fillId="0" borderId="13" xfId="41" applyNumberFormat="1" applyFont="1" applyFill="1" applyBorder="1" applyAlignment="1" applyProtection="1">
      <alignment wrapText="1"/>
      <protection/>
    </xf>
    <xf numFmtId="177" fontId="1" fillId="0" borderId="13" xfId="41" applyNumberFormat="1" applyFont="1" applyFill="1" applyBorder="1" applyAlignment="1" applyProtection="1">
      <alignment wrapText="1"/>
      <protection/>
    </xf>
    <xf numFmtId="4" fontId="1" fillId="0" borderId="22" xfId="41" applyNumberFormat="1" applyFont="1" applyFill="1" applyBorder="1" applyAlignment="1" applyProtection="1">
      <alignment wrapText="1"/>
      <protection/>
    </xf>
    <xf numFmtId="4" fontId="1" fillId="0" borderId="14" xfId="41" applyNumberFormat="1" applyFont="1" applyFill="1" applyBorder="1" applyAlignment="1" applyProtection="1">
      <alignment wrapText="1"/>
      <protection/>
    </xf>
    <xf numFmtId="4" fontId="1" fillId="0" borderId="22" xfId="41" applyNumberFormat="1" applyFont="1" applyFill="1" applyBorder="1" applyAlignment="1" applyProtection="1">
      <alignment horizontal="center" wrapText="1"/>
      <protection/>
    </xf>
    <xf numFmtId="178" fontId="1" fillId="0" borderId="14" xfId="41" applyNumberFormat="1" applyFont="1" applyFill="1" applyBorder="1" applyAlignment="1" applyProtection="1">
      <alignment/>
      <protection/>
    </xf>
    <xf numFmtId="49" fontId="1" fillId="0" borderId="12" xfId="41" applyNumberFormat="1" applyFill="1" applyBorder="1" applyAlignment="1">
      <alignment horizontal="center" vertical="center" wrapText="1"/>
      <protection/>
    </xf>
    <xf numFmtId="0" fontId="1" fillId="0" borderId="12" xfId="41" applyNumberFormat="1" applyFill="1" applyBorder="1" applyAlignment="1">
      <alignment horizontal="center" vertical="center" wrapText="1"/>
      <protection/>
    </xf>
    <xf numFmtId="178" fontId="1" fillId="0" borderId="12" xfId="41" applyNumberFormat="1" applyFill="1" applyBorder="1" applyAlignment="1">
      <alignment horizontal="center" vertical="center" wrapText="1"/>
      <protection/>
    </xf>
    <xf numFmtId="49" fontId="1" fillId="0" borderId="12" xfId="41" applyNumberFormat="1" applyFill="1" applyBorder="1" applyAlignment="1">
      <alignment horizontal="center" vertical="center"/>
      <protection/>
    </xf>
    <xf numFmtId="4" fontId="1" fillId="0" borderId="12" xfId="41" applyNumberFormat="1" applyFill="1" applyBorder="1" applyAlignment="1">
      <alignment horizontal="center" vertical="center" wrapText="1"/>
      <protection/>
    </xf>
    <xf numFmtId="49" fontId="0" fillId="0" borderId="2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81" fontId="0" fillId="0" borderId="12" xfId="0" applyNumberFormat="1" applyFill="1" applyBorder="1" applyAlignment="1">
      <alignment vertical="center" wrapText="1"/>
    </xf>
    <xf numFmtId="178" fontId="0" fillId="0" borderId="12" xfId="0" applyNumberFormat="1" applyFill="1" applyBorder="1" applyAlignment="1">
      <alignment vertical="center" wrapText="1"/>
    </xf>
    <xf numFmtId="183" fontId="0" fillId="0" borderId="12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180" fontId="0" fillId="0" borderId="12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9" fontId="0" fillId="0" borderId="12" xfId="0" applyNumberFormat="1" applyFill="1" applyBorder="1" applyAlignment="1">
      <alignment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80" fontId="0" fillId="0" borderId="12" xfId="0" applyNumberFormat="1" applyFill="1" applyBorder="1" applyAlignment="1">
      <alignment horizontal="center" vertical="center" wrapText="1"/>
    </xf>
    <xf numFmtId="0" fontId="0" fillId="2" borderId="0" xfId="43" applyFill="1" applyAlignment="1">
      <alignment horizontal="left"/>
      <protection/>
    </xf>
    <xf numFmtId="0" fontId="0" fillId="0" borderId="0" xfId="43">
      <alignment/>
      <protection/>
    </xf>
    <xf numFmtId="0" fontId="9" fillId="0" borderId="0" xfId="43" applyFont="1">
      <alignment/>
      <protection/>
    </xf>
    <xf numFmtId="0" fontId="0" fillId="0" borderId="12" xfId="43" applyBorder="1" applyAlignment="1">
      <alignment horizontal="center" vertical="center" wrapText="1"/>
      <protection/>
    </xf>
    <xf numFmtId="0" fontId="0" fillId="0" borderId="8" xfId="43" applyBorder="1" applyAlignment="1">
      <alignment horizontal="center" vertical="center" wrapText="1"/>
      <protection/>
    </xf>
    <xf numFmtId="0" fontId="0" fillId="0" borderId="8" xfId="43" applyFont="1" applyBorder="1" applyAlignment="1">
      <alignment horizontal="center" vertical="center" wrapText="1"/>
      <protection/>
    </xf>
    <xf numFmtId="0" fontId="0" fillId="0" borderId="12" xfId="43" applyBorder="1" applyAlignment="1">
      <alignment horizontal="center" vertical="center"/>
      <protection/>
    </xf>
    <xf numFmtId="49" fontId="0" fillId="0" borderId="12" xfId="43" applyNumberFormat="1" applyFill="1" applyBorder="1" applyAlignment="1">
      <alignment horizontal="center" vertical="center" wrapText="1"/>
      <protection/>
    </xf>
    <xf numFmtId="49" fontId="0" fillId="0" borderId="8" xfId="43" applyNumberFormat="1" applyFill="1" applyBorder="1" applyAlignment="1">
      <alignment horizontal="center" vertical="center" wrapText="1"/>
      <protection/>
    </xf>
    <xf numFmtId="178" fontId="0" fillId="0" borderId="8" xfId="43" applyNumberFormat="1" applyFill="1" applyBorder="1" applyAlignment="1">
      <alignment horizontal="center" vertical="center" wrapText="1"/>
      <protection/>
    </xf>
    <xf numFmtId="182" fontId="0" fillId="0" borderId="8" xfId="43" applyNumberFormat="1" applyFill="1" applyBorder="1" applyAlignment="1">
      <alignment horizontal="center" vertical="center" wrapText="1"/>
      <protection/>
    </xf>
    <xf numFmtId="0" fontId="0" fillId="0" borderId="0" xfId="42" applyFill="1">
      <alignment/>
      <protection/>
    </xf>
    <xf numFmtId="0" fontId="0" fillId="0" borderId="0" xfId="43" applyFill="1" applyAlignment="1">
      <alignment horizontal="left"/>
      <protection/>
    </xf>
    <xf numFmtId="49" fontId="0" fillId="0" borderId="12" xfId="42" applyNumberFormat="1" applyFill="1" applyBorder="1" applyAlignment="1">
      <alignment horizontal="center" vertical="center" wrapText="1"/>
      <protection/>
    </xf>
    <xf numFmtId="49" fontId="0" fillId="0" borderId="8" xfId="42" applyNumberFormat="1" applyFill="1" applyBorder="1" applyAlignment="1">
      <alignment horizontal="center" vertical="center" wrapText="1"/>
      <protection/>
    </xf>
    <xf numFmtId="182" fontId="0" fillId="0" borderId="8" xfId="42" applyNumberFormat="1" applyFill="1" applyBorder="1" applyAlignment="1">
      <alignment horizontal="center" vertical="center" wrapText="1"/>
      <protection/>
    </xf>
    <xf numFmtId="178" fontId="0" fillId="0" borderId="8" xfId="42" applyNumberFormat="1" applyFill="1" applyBorder="1" applyAlignment="1">
      <alignment horizontal="center" vertical="center" wrapText="1"/>
      <protection/>
    </xf>
    <xf numFmtId="178" fontId="0" fillId="0" borderId="12" xfId="42" applyNumberFormat="1" applyFill="1" applyBorder="1" applyAlignment="1">
      <alignment horizontal="center" vertical="center" wrapText="1"/>
      <protection/>
    </xf>
    <xf numFmtId="49" fontId="0" fillId="16" borderId="12" xfId="42" applyNumberFormat="1" applyFill="1" applyBorder="1" applyAlignment="1">
      <alignment horizontal="center" vertical="center" wrapText="1"/>
      <protection/>
    </xf>
    <xf numFmtId="49" fontId="0" fillId="16" borderId="8" xfId="42" applyNumberFormat="1" applyFill="1" applyBorder="1" applyAlignment="1">
      <alignment horizontal="center" vertical="center" wrapText="1"/>
      <protection/>
    </xf>
    <xf numFmtId="182" fontId="0" fillId="16" borderId="8" xfId="42" applyNumberFormat="1" applyFill="1" applyBorder="1" applyAlignment="1">
      <alignment horizontal="center" vertical="center" wrapText="1"/>
      <protection/>
    </xf>
    <xf numFmtId="178" fontId="0" fillId="16" borderId="8" xfId="42" applyNumberFormat="1" applyFill="1" applyBorder="1" applyAlignment="1">
      <alignment horizontal="center" vertical="center" wrapText="1"/>
      <protection/>
    </xf>
    <xf numFmtId="178" fontId="0" fillId="16" borderId="12" xfId="42" applyNumberFormat="1" applyFill="1" applyBorder="1" applyAlignment="1">
      <alignment horizontal="center" vertical="center" wrapText="1"/>
      <protection/>
    </xf>
    <xf numFmtId="0" fontId="0" fillId="0" borderId="0" xfId="42" applyFill="1" applyAlignment="1">
      <alignment horizontal="left"/>
      <protection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7" fillId="0" borderId="10" xfId="40" applyNumberFormat="1" applyFont="1" applyFill="1" applyBorder="1" applyAlignment="1" applyProtection="1">
      <alignment horizontal="left" vertical="center"/>
      <protection/>
    </xf>
    <xf numFmtId="0" fontId="7" fillId="0" borderId="10" xfId="40" applyNumberFormat="1" applyFont="1" applyFill="1" applyBorder="1" applyAlignment="1" applyProtection="1">
      <alignment horizontal="right" vertical="center"/>
      <protection/>
    </xf>
    <xf numFmtId="49" fontId="3" fillId="0" borderId="10" xfId="41" applyNumberFormat="1" applyFont="1" applyFill="1" applyBorder="1" applyAlignment="1" applyProtection="1">
      <alignment horizontal="left"/>
      <protection/>
    </xf>
    <xf numFmtId="0" fontId="3" fillId="0" borderId="10" xfId="41" applyNumberFormat="1" applyFont="1" applyFill="1" applyBorder="1" applyAlignment="1" applyProtection="1">
      <alignment horizontal="left"/>
      <protection/>
    </xf>
    <xf numFmtId="0" fontId="1" fillId="0" borderId="11" xfId="41" applyNumberFormat="1" applyFont="1" applyFill="1" applyBorder="1" applyAlignment="1" applyProtection="1">
      <alignment horizontal="center"/>
      <protection/>
    </xf>
    <xf numFmtId="0" fontId="4" fillId="0" borderId="14" xfId="41" applyNumberFormat="1" applyFont="1" applyFill="1" applyBorder="1" applyAlignment="1" applyProtection="1">
      <alignment horizontal="center" vertical="center" wrapText="1"/>
      <protection/>
    </xf>
    <xf numFmtId="0" fontId="4" fillId="0" borderId="23" xfId="41" applyNumberFormat="1" applyFont="1" applyFill="1" applyBorder="1" applyAlignment="1" applyProtection="1">
      <alignment horizontal="center" vertical="center" wrapText="1"/>
      <protection/>
    </xf>
    <xf numFmtId="0" fontId="4" fillId="0" borderId="12" xfId="41" applyNumberFormat="1" applyFont="1" applyFill="1" applyBorder="1" applyAlignment="1" applyProtection="1">
      <alignment horizontal="center" vertical="center" wrapText="1"/>
      <protection/>
    </xf>
    <xf numFmtId="0" fontId="4" fillId="0" borderId="24" xfId="41" applyNumberFormat="1" applyFont="1" applyFill="1" applyBorder="1" applyAlignment="1" applyProtection="1">
      <alignment horizontal="center" vertical="center" wrapText="1"/>
      <protection/>
    </xf>
    <xf numFmtId="0" fontId="6" fillId="0" borderId="0" xfId="41" applyNumberFormat="1" applyFont="1" applyFill="1" applyAlignment="1" applyProtection="1">
      <alignment horizontal="center"/>
      <protection/>
    </xf>
    <xf numFmtId="49" fontId="4" fillId="2" borderId="10" xfId="41" applyNumberFormat="1" applyFont="1" applyFill="1" applyBorder="1" applyAlignment="1" applyProtection="1">
      <alignment horizontal="left"/>
      <protection/>
    </xf>
    <xf numFmtId="0" fontId="4" fillId="2" borderId="10" xfId="41" applyNumberFormat="1" applyFont="1" applyFill="1" applyBorder="1" applyAlignment="1" applyProtection="1">
      <alignment horizontal="left"/>
      <protection/>
    </xf>
    <xf numFmtId="0" fontId="4" fillId="0" borderId="12" xfId="41" applyNumberFormat="1" applyFont="1" applyFill="1" applyBorder="1" applyAlignment="1" applyProtection="1">
      <alignment horizontal="center"/>
      <protection/>
    </xf>
    <xf numFmtId="0" fontId="4" fillId="0" borderId="24" xfId="41" applyNumberFormat="1" applyFont="1" applyFill="1" applyBorder="1" applyAlignment="1" applyProtection="1">
      <alignment horizontal="center"/>
      <protection/>
    </xf>
    <xf numFmtId="0" fontId="4" fillId="0" borderId="19" xfId="41" applyNumberFormat="1" applyFont="1" applyFill="1" applyBorder="1" applyAlignment="1" applyProtection="1">
      <alignment horizontal="center"/>
      <protection/>
    </xf>
    <xf numFmtId="0" fontId="4" fillId="0" borderId="17" xfId="41" applyNumberFormat="1" applyFont="1" applyFill="1" applyBorder="1" applyAlignment="1" applyProtection="1">
      <alignment horizontal="center"/>
      <protection/>
    </xf>
    <xf numFmtId="0" fontId="4" fillId="0" borderId="25" xfId="41" applyNumberFormat="1" applyFont="1" applyFill="1" applyBorder="1" applyAlignment="1" applyProtection="1">
      <alignment horizontal="center" vertical="center" wrapText="1"/>
      <protection/>
    </xf>
    <xf numFmtId="0" fontId="4" fillId="0" borderId="11" xfId="41" applyNumberFormat="1" applyFont="1" applyFill="1" applyBorder="1" applyAlignment="1" applyProtection="1">
      <alignment horizontal="center" vertical="center" wrapText="1"/>
      <protection/>
    </xf>
    <xf numFmtId="49" fontId="4" fillId="0" borderId="10" xfId="41" applyNumberFormat="1" applyFont="1" applyFill="1" applyBorder="1" applyAlignment="1" applyProtection="1">
      <alignment horizontal="left"/>
      <protection/>
    </xf>
    <xf numFmtId="0" fontId="4" fillId="0" borderId="10" xfId="41" applyNumberFormat="1" applyFont="1" applyFill="1" applyBorder="1" applyAlignment="1" applyProtection="1">
      <alignment horizontal="left"/>
      <protection/>
    </xf>
    <xf numFmtId="0" fontId="4" fillId="0" borderId="12" xfId="41" applyNumberFormat="1" applyFont="1" applyFill="1" applyBorder="1" applyAlignment="1" applyProtection="1">
      <alignment horizontal="center"/>
      <protection/>
    </xf>
    <xf numFmtId="0" fontId="4" fillId="0" borderId="24" xfId="41" applyNumberFormat="1" applyFont="1" applyFill="1" applyBorder="1" applyAlignment="1" applyProtection="1">
      <alignment horizontal="center"/>
      <protection/>
    </xf>
    <xf numFmtId="0" fontId="4" fillId="0" borderId="19" xfId="41" applyNumberFormat="1" applyFont="1" applyFill="1" applyBorder="1" applyAlignment="1" applyProtection="1">
      <alignment horizontal="center"/>
      <protection/>
    </xf>
    <xf numFmtId="0" fontId="4" fillId="0" borderId="17" xfId="41" applyNumberFormat="1" applyFont="1" applyFill="1" applyBorder="1" applyAlignment="1" applyProtection="1">
      <alignment horizontal="center"/>
      <protection/>
    </xf>
    <xf numFmtId="0" fontId="4" fillId="0" borderId="14" xfId="41" applyNumberFormat="1" applyFont="1" applyFill="1" applyBorder="1" applyAlignment="1" applyProtection="1">
      <alignment horizontal="center" vertical="center" wrapText="1"/>
      <protection/>
    </xf>
    <xf numFmtId="0" fontId="4" fillId="0" borderId="23" xfId="41" applyNumberFormat="1" applyFont="1" applyFill="1" applyBorder="1" applyAlignment="1" applyProtection="1">
      <alignment horizontal="center" vertical="center" wrapText="1"/>
      <protection/>
    </xf>
    <xf numFmtId="0" fontId="4" fillId="0" borderId="25" xfId="41" applyNumberFormat="1" applyFont="1" applyFill="1" applyBorder="1" applyAlignment="1" applyProtection="1">
      <alignment horizontal="center" vertical="center" wrapText="1"/>
      <protection/>
    </xf>
    <xf numFmtId="0" fontId="4" fillId="0" borderId="24" xfId="41" applyNumberFormat="1" applyFont="1" applyFill="1" applyBorder="1" applyAlignment="1" applyProtection="1">
      <alignment horizontal="center" vertical="center" wrapText="1"/>
      <protection/>
    </xf>
    <xf numFmtId="0" fontId="4" fillId="0" borderId="11" xfId="41" applyNumberFormat="1" applyFont="1" applyFill="1" applyBorder="1" applyAlignment="1" applyProtection="1">
      <alignment horizontal="center" vertical="center" wrapText="1"/>
      <protection/>
    </xf>
    <xf numFmtId="0" fontId="4" fillId="0" borderId="12" xfId="41" applyNumberFormat="1" applyFont="1" applyFill="1" applyBorder="1" applyAlignment="1" applyProtection="1">
      <alignment horizontal="center" vertical="center" wrapText="1"/>
      <protection/>
    </xf>
    <xf numFmtId="49" fontId="4" fillId="0" borderId="10" xfId="41" applyNumberFormat="1" applyFont="1" applyFill="1" applyBorder="1" applyAlignment="1" applyProtection="1">
      <alignment horizontal="left"/>
      <protection/>
    </xf>
    <xf numFmtId="0" fontId="4" fillId="0" borderId="10" xfId="41" applyFont="1" applyBorder="1" applyAlignment="1">
      <alignment horizontal="center"/>
      <protection/>
    </xf>
    <xf numFmtId="0" fontId="8" fillId="0" borderId="0" xfId="41" applyFont="1" applyAlignment="1">
      <alignment horizontal="center" vertical="center"/>
      <protection/>
    </xf>
    <xf numFmtId="0" fontId="8" fillId="0" borderId="0" xfId="41" applyFont="1" applyAlignment="1">
      <alignment horizontal="center" vertical="center"/>
      <protection/>
    </xf>
    <xf numFmtId="0" fontId="1" fillId="0" borderId="14" xfId="41" applyNumberFormat="1" applyFont="1" applyFill="1" applyBorder="1" applyAlignment="1" applyProtection="1">
      <alignment horizontal="center" vertical="center" wrapText="1"/>
      <protection/>
    </xf>
    <xf numFmtId="0" fontId="1" fillId="0" borderId="23" xfId="41" applyNumberFormat="1" applyFont="1" applyFill="1" applyBorder="1" applyAlignment="1" applyProtection="1">
      <alignment horizontal="center" vertical="center" wrapText="1"/>
      <protection/>
    </xf>
    <xf numFmtId="0" fontId="1" fillId="0" borderId="12" xfId="41" applyNumberFormat="1" applyFont="1" applyFill="1" applyBorder="1" applyAlignment="1" applyProtection="1">
      <alignment horizontal="center" vertical="center" wrapText="1"/>
      <protection/>
    </xf>
    <xf numFmtId="0" fontId="1" fillId="0" borderId="24" xfId="41" applyNumberFormat="1" applyFont="1" applyFill="1" applyBorder="1" applyAlignment="1" applyProtection="1">
      <alignment horizontal="center" vertical="center" wrapText="1"/>
      <protection/>
    </xf>
    <xf numFmtId="0" fontId="1" fillId="0" borderId="14" xfId="41" applyNumberFormat="1" applyFill="1" applyBorder="1" applyAlignment="1" applyProtection="1">
      <alignment horizontal="center" vertical="center" wrapText="1"/>
      <protection/>
    </xf>
    <xf numFmtId="49" fontId="1" fillId="0" borderId="10" xfId="41" applyNumberFormat="1" applyFont="1" applyFill="1" applyBorder="1" applyAlignment="1" applyProtection="1">
      <alignment horizontal="left"/>
      <protection/>
    </xf>
    <xf numFmtId="0" fontId="1" fillId="2" borderId="10" xfId="41" applyNumberFormat="1" applyFont="1" applyFill="1" applyBorder="1" applyAlignment="1" applyProtection="1">
      <alignment horizontal="left"/>
      <protection/>
    </xf>
    <xf numFmtId="0" fontId="1" fillId="0" borderId="12" xfId="41" applyNumberFormat="1" applyFont="1" applyFill="1" applyBorder="1" applyAlignment="1" applyProtection="1">
      <alignment horizontal="center"/>
      <protection/>
    </xf>
    <xf numFmtId="0" fontId="1" fillId="0" borderId="24" xfId="41" applyNumberFormat="1" applyFont="1" applyFill="1" applyBorder="1" applyAlignment="1" applyProtection="1">
      <alignment horizontal="center"/>
      <protection/>
    </xf>
    <xf numFmtId="0" fontId="1" fillId="0" borderId="19" xfId="41" applyNumberFormat="1" applyFont="1" applyFill="1" applyBorder="1" applyAlignment="1" applyProtection="1">
      <alignment horizontal="center"/>
      <protection/>
    </xf>
    <xf numFmtId="0" fontId="1" fillId="0" borderId="17" xfId="41" applyNumberFormat="1" applyFont="1" applyFill="1" applyBorder="1" applyAlignment="1" applyProtection="1">
      <alignment horizontal="center"/>
      <protection/>
    </xf>
    <xf numFmtId="0" fontId="1" fillId="0" borderId="25" xfId="41" applyNumberFormat="1" applyFont="1" applyFill="1" applyBorder="1" applyAlignment="1" applyProtection="1">
      <alignment horizontal="center" vertical="center" wrapText="1"/>
      <protection/>
    </xf>
    <xf numFmtId="0" fontId="1" fillId="0" borderId="11" xfId="41" applyNumberFormat="1" applyFont="1" applyFill="1" applyBorder="1" applyAlignment="1" applyProtection="1">
      <alignment horizontal="center" vertical="center" wrapText="1"/>
      <protection/>
    </xf>
    <xf numFmtId="0" fontId="5" fillId="0" borderId="0" xfId="41" applyFont="1" applyAlignment="1">
      <alignment horizontal="center" vertical="center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4" fillId="0" borderId="24" xfId="41" applyFont="1" applyBorder="1" applyAlignment="1">
      <alignment horizontal="center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4" fillId="0" borderId="14" xfId="41" applyFont="1" applyBorder="1" applyAlignment="1">
      <alignment horizontal="center" vertical="center" wrapText="1"/>
      <protection/>
    </xf>
    <xf numFmtId="0" fontId="4" fillId="0" borderId="22" xfId="41" applyFont="1" applyBorder="1" applyAlignment="1">
      <alignment horizontal="center" vertical="center" wrapText="1"/>
      <protection/>
    </xf>
    <xf numFmtId="0" fontId="4" fillId="0" borderId="13" xfId="41" applyFont="1" applyBorder="1" applyAlignment="1">
      <alignment horizontal="center" vertical="center" wrapText="1"/>
      <protection/>
    </xf>
    <xf numFmtId="0" fontId="5" fillId="0" borderId="0" xfId="41" applyFont="1" applyAlignment="1">
      <alignment horizontal="center" vertical="center"/>
      <protection/>
    </xf>
    <xf numFmtId="0" fontId="4" fillId="0" borderId="26" xfId="41" applyFont="1" applyBorder="1" applyAlignment="1">
      <alignment horizontal="center" vertical="center" wrapText="1"/>
      <protection/>
    </xf>
    <xf numFmtId="0" fontId="4" fillId="0" borderId="27" xfId="4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43" applyFont="1" applyAlignment="1">
      <alignment horizontal="center" vertical="center"/>
      <protection/>
    </xf>
    <xf numFmtId="0" fontId="13" fillId="0" borderId="0" xfId="42" applyFont="1" applyAlignment="1">
      <alignment horizontal="center" vertical="center"/>
      <protection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4" xfId="0" applyNumberFormat="1" applyFill="1" applyBorder="1" applyAlignment="1">
      <alignment vertical="center" wrapText="1"/>
    </xf>
    <xf numFmtId="49" fontId="0" fillId="0" borderId="22" xfId="0" applyNumberFormat="1" applyFill="1" applyBorder="1" applyAlignment="1">
      <alignment vertical="center" wrapText="1"/>
    </xf>
    <xf numFmtId="49" fontId="0" fillId="0" borderId="13" xfId="0" applyNumberFormat="1" applyFill="1" applyBorder="1" applyAlignment="1">
      <alignment vertical="center" wrapText="1"/>
    </xf>
    <xf numFmtId="49" fontId="0" fillId="0" borderId="14" xfId="0" applyNumberFormat="1" applyFill="1" applyBorder="1" applyAlignment="1">
      <alignment vertical="center"/>
    </xf>
    <xf numFmtId="49" fontId="0" fillId="0" borderId="22" xfId="0" applyNumberFormat="1" applyFill="1" applyBorder="1" applyAlignment="1">
      <alignment vertical="center"/>
    </xf>
    <xf numFmtId="49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49" fontId="0" fillId="2" borderId="23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_单位行政人员信息明细表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tabSelected="1" zoomScalePageLayoutView="0" workbookViewId="0" topLeftCell="A1">
      <selection activeCell="A1" sqref="A1:T1"/>
    </sheetView>
  </sheetViews>
  <sheetFormatPr defaultColWidth="6.875" defaultRowHeight="13.5"/>
  <cols>
    <col min="1" max="1" width="9.50390625" style="1" customWidth="1"/>
    <col min="2" max="2" width="14.875" style="1" customWidth="1"/>
    <col min="3" max="3" width="11.00390625" style="1" customWidth="1"/>
    <col min="4" max="4" width="11.625" style="1" customWidth="1"/>
    <col min="5" max="5" width="11.50390625" style="1" customWidth="1"/>
    <col min="6" max="7" width="11.00390625" style="1" customWidth="1"/>
    <col min="8" max="9" width="10.25390625" style="1" customWidth="1"/>
    <col min="10" max="11" width="9.25390625" style="1" customWidth="1"/>
    <col min="12" max="12" width="12.125" style="1" customWidth="1"/>
    <col min="13" max="13" width="12.75390625" style="1" customWidth="1"/>
    <col min="14" max="14" width="14.125" style="1" customWidth="1"/>
    <col min="15" max="15" width="10.50390625" style="1" customWidth="1"/>
    <col min="16" max="16" width="8.25390625" style="1" customWidth="1"/>
    <col min="17" max="17" width="8.625" style="1" customWidth="1"/>
    <col min="18" max="18" width="12.00390625" style="1" customWidth="1"/>
    <col min="19" max="19" width="15.00390625" style="1" customWidth="1"/>
    <col min="20" max="20" width="13.625" style="1" customWidth="1"/>
    <col min="21" max="16384" width="6.875" style="1" customWidth="1"/>
  </cols>
  <sheetData>
    <row r="1" spans="1:20" ht="24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30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2.75" customHeight="1">
      <c r="A3" s="204"/>
      <c r="B3" s="204"/>
      <c r="C3" s="204"/>
      <c r="D3" s="204"/>
      <c r="E3" s="204"/>
      <c r="F3" s="204"/>
      <c r="G3" s="204"/>
      <c r="H3" s="204"/>
      <c r="I3" s="66"/>
      <c r="J3" s="40"/>
      <c r="K3" s="40"/>
      <c r="L3" s="40"/>
      <c r="M3" s="40"/>
      <c r="N3" s="40"/>
      <c r="O3" s="40"/>
      <c r="P3" s="40"/>
      <c r="Q3" s="40"/>
      <c r="R3" s="40"/>
      <c r="S3" s="205" t="s">
        <v>1</v>
      </c>
      <c r="T3" s="205"/>
    </row>
    <row r="4" spans="1:20" ht="26.25" customHeight="1">
      <c r="A4" s="41" t="s">
        <v>2</v>
      </c>
      <c r="B4" s="41" t="s">
        <v>3</v>
      </c>
      <c r="C4" s="42" t="s">
        <v>4</v>
      </c>
      <c r="D4" s="42" t="s">
        <v>5</v>
      </c>
      <c r="E4" s="42" t="s">
        <v>6</v>
      </c>
      <c r="F4" s="43" t="s">
        <v>325</v>
      </c>
      <c r="G4" s="43" t="s">
        <v>326</v>
      </c>
      <c r="H4" s="44" t="s">
        <v>327</v>
      </c>
      <c r="I4" s="44" t="s">
        <v>328</v>
      </c>
      <c r="J4" s="45" t="s">
        <v>329</v>
      </c>
      <c r="K4" s="68" t="s">
        <v>330</v>
      </c>
      <c r="L4" s="46" t="s">
        <v>7</v>
      </c>
      <c r="M4" s="47" t="s">
        <v>8</v>
      </c>
      <c r="N4" s="47" t="s">
        <v>9</v>
      </c>
      <c r="O4" s="47" t="s">
        <v>10</v>
      </c>
      <c r="P4" s="47" t="s">
        <v>11</v>
      </c>
      <c r="Q4" s="47" t="s">
        <v>12</v>
      </c>
      <c r="R4" s="47" t="s">
        <v>13</v>
      </c>
      <c r="S4" s="48" t="s">
        <v>14</v>
      </c>
      <c r="T4" s="47" t="s">
        <v>15</v>
      </c>
    </row>
    <row r="5" spans="1:20" s="2" customFormat="1" ht="12.75" customHeight="1">
      <c r="A5" s="93" t="s">
        <v>412</v>
      </c>
      <c r="B5" s="93" t="s">
        <v>413</v>
      </c>
      <c r="C5" s="94">
        <v>5</v>
      </c>
      <c r="D5" s="94">
        <v>10</v>
      </c>
      <c r="E5" s="94">
        <v>20</v>
      </c>
      <c r="F5" s="95">
        <v>390079.8</v>
      </c>
      <c r="G5" s="96">
        <v>0</v>
      </c>
      <c r="H5" s="96">
        <v>738686.52</v>
      </c>
      <c r="I5" s="96">
        <v>0</v>
      </c>
      <c r="J5" s="96">
        <v>1430286</v>
      </c>
      <c r="K5" s="96">
        <v>0</v>
      </c>
      <c r="L5" s="97">
        <v>30000</v>
      </c>
      <c r="M5" s="98">
        <v>183000</v>
      </c>
      <c r="N5" s="99">
        <v>0</v>
      </c>
      <c r="O5" s="99">
        <v>23115.84</v>
      </c>
      <c r="P5" s="99">
        <v>41325.12</v>
      </c>
      <c r="Q5" s="105">
        <v>80016</v>
      </c>
      <c r="R5" s="106">
        <v>1050000</v>
      </c>
      <c r="S5" s="107">
        <v>3822052.32</v>
      </c>
      <c r="T5" s="108">
        <v>2351972.52</v>
      </c>
    </row>
    <row r="6" spans="1:20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O9" s="2"/>
      <c r="P9" s="2"/>
      <c r="Q9" s="2"/>
      <c r="R9" s="2"/>
      <c r="S9" s="2"/>
      <c r="T9" s="2"/>
    </row>
    <row r="10" spans="1:2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 s="2"/>
      <c r="P10" s="2"/>
      <c r="Q10" s="2"/>
      <c r="R10" s="2"/>
      <c r="S10" s="2"/>
      <c r="T10" s="2"/>
    </row>
    <row r="11" spans="1:20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2"/>
      <c r="P11" s="2"/>
      <c r="Q11" s="2"/>
      <c r="R11" s="2"/>
      <c r="S11" s="2"/>
      <c r="T11" s="2"/>
    </row>
    <row r="12" spans="1:20" ht="12.75" customHeight="1">
      <c r="A12" s="2"/>
      <c r="B12" s="2"/>
      <c r="C12" s="2"/>
      <c r="D12" s="2"/>
      <c r="E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 customHeight="1">
      <c r="A13" s="2"/>
      <c r="B13" s="2"/>
      <c r="C13" s="2"/>
      <c r="D13" s="2"/>
      <c r="E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>
      <c r="A14" s="2"/>
      <c r="B14" s="2"/>
      <c r="C14" s="2"/>
      <c r="D14" s="2"/>
      <c r="E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 ht="12.75" customHeight="1">
      <c r="B15" s="2"/>
      <c r="C15" s="2"/>
      <c r="D15" s="2"/>
      <c r="E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ht="12.75" customHeight="1"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18" ht="12.75" customHeight="1">
      <c r="B17" s="2"/>
      <c r="C17" s="2"/>
      <c r="D17" s="2"/>
      <c r="E17" s="2"/>
      <c r="F17" s="2"/>
      <c r="G17" s="2"/>
      <c r="J17" s="2"/>
      <c r="K17" s="2"/>
      <c r="L17" s="2"/>
      <c r="M17" s="2"/>
      <c r="N17" s="2"/>
      <c r="O17" s="2"/>
      <c r="P17" s="2"/>
      <c r="Q17" s="2"/>
      <c r="R17" s="2"/>
    </row>
    <row r="18" spans="2:17" ht="12.75" customHeight="1">
      <c r="B18" s="2"/>
      <c r="C18" s="2"/>
      <c r="D18" s="2"/>
      <c r="E18" s="2"/>
      <c r="F18" s="2"/>
      <c r="G18" s="2"/>
      <c r="J18" s="2"/>
      <c r="K18" s="2"/>
      <c r="L18" s="2"/>
      <c r="N18" s="2"/>
      <c r="O18" s="2"/>
      <c r="P18" s="2"/>
      <c r="Q18" s="2"/>
    </row>
    <row r="19" spans="6:17" ht="12.75" customHeight="1">
      <c r="F19" s="2"/>
      <c r="G19" s="2"/>
      <c r="H19" s="2"/>
      <c r="I19" s="2"/>
      <c r="L19" s="2"/>
      <c r="P19" s="2"/>
      <c r="Q19" s="2"/>
    </row>
    <row r="20" spans="8:17" ht="12.75" customHeight="1">
      <c r="H20" s="2"/>
      <c r="I20" s="2"/>
      <c r="J20" s="2"/>
      <c r="K20" s="2"/>
      <c r="L20" s="2"/>
      <c r="O20" s="2"/>
      <c r="P20" s="2"/>
      <c r="Q20" s="2"/>
    </row>
    <row r="21" spans="8:16" ht="12.75" customHeight="1">
      <c r="H21" s="2"/>
      <c r="I21" s="2"/>
      <c r="J21" s="2"/>
      <c r="K21" s="2"/>
      <c r="L21" s="2"/>
      <c r="O21" s="2"/>
      <c r="P21" s="2"/>
    </row>
    <row r="22" spans="10:16" ht="12.75" customHeight="1">
      <c r="J22" s="2"/>
      <c r="K22" s="2"/>
      <c r="L22" s="2"/>
      <c r="O22" s="2"/>
      <c r="P22" s="2"/>
    </row>
    <row r="23" spans="12:13" ht="12.75" customHeight="1">
      <c r="L23" s="2"/>
      <c r="M23" s="2"/>
    </row>
    <row r="24" ht="12.75" customHeight="1">
      <c r="L24" s="2"/>
    </row>
  </sheetData>
  <sheetProtection formatCells="0" formatColumns="0" formatRows="0"/>
  <mergeCells count="3">
    <mergeCell ref="A3:H3"/>
    <mergeCell ref="S3:T3"/>
    <mergeCell ref="A1:T1"/>
  </mergeCells>
  <printOptions/>
  <pageMargins left="0.07874015865363473" right="0.07874015865363473" top="0.19685039370078738" bottom="0.19685039370078738" header="0.4999999924907534" footer="0.4999999924907534"/>
  <pageSetup fitToHeight="1" fitToWidth="1" horizontalDpi="1200" verticalDpi="12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zoomScalePageLayoutView="0" workbookViewId="0" topLeftCell="A1">
      <selection activeCell="A1" sqref="A1:P1"/>
    </sheetView>
  </sheetViews>
  <sheetFormatPr defaultColWidth="9.00390625" defaultRowHeight="13.5"/>
  <cols>
    <col min="1" max="16384" width="9.00390625" style="30" customWidth="1"/>
  </cols>
  <sheetData>
    <row r="1" spans="1:16" ht="27" customHeight="1">
      <c r="A1" s="251" t="s">
        <v>180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ht="11.25" customHeight="1">
      <c r="P2" s="34" t="s">
        <v>169</v>
      </c>
    </row>
    <row r="3" spans="1:16" ht="21" customHeight="1">
      <c r="A3" s="252" t="s">
        <v>181</v>
      </c>
      <c r="B3" s="252"/>
      <c r="C3" s="252"/>
      <c r="D3" s="252"/>
      <c r="E3" s="253" t="s">
        <v>182</v>
      </c>
      <c r="F3" s="253" t="s">
        <v>17</v>
      </c>
      <c r="G3" s="253" t="s">
        <v>183</v>
      </c>
      <c r="H3" s="253" t="s">
        <v>184</v>
      </c>
      <c r="I3" s="255" t="s">
        <v>185</v>
      </c>
      <c r="J3" s="256"/>
      <c r="K3" s="256"/>
      <c r="L3" s="256"/>
      <c r="M3" s="256"/>
      <c r="N3" s="256"/>
      <c r="O3" s="257"/>
      <c r="P3" s="35"/>
    </row>
    <row r="4" spans="1:16" ht="30.75" customHeight="1">
      <c r="A4" s="35" t="s">
        <v>186</v>
      </c>
      <c r="B4" s="35" t="s">
        <v>187</v>
      </c>
      <c r="C4" s="35" t="s">
        <v>188</v>
      </c>
      <c r="D4" s="35" t="s">
        <v>189</v>
      </c>
      <c r="E4" s="254"/>
      <c r="F4" s="254"/>
      <c r="G4" s="254"/>
      <c r="H4" s="254"/>
      <c r="I4" s="35" t="s">
        <v>190</v>
      </c>
      <c r="J4" s="35" t="s">
        <v>191</v>
      </c>
      <c r="K4" s="35" t="s">
        <v>192</v>
      </c>
      <c r="L4" s="35" t="s">
        <v>193</v>
      </c>
      <c r="M4" s="35" t="s">
        <v>194</v>
      </c>
      <c r="N4" s="35" t="s">
        <v>195</v>
      </c>
      <c r="O4" s="35" t="s">
        <v>196</v>
      </c>
      <c r="P4" s="35" t="s">
        <v>197</v>
      </c>
    </row>
    <row r="5" spans="1:16" ht="11.25" customHeight="1">
      <c r="A5" s="35" t="s">
        <v>198</v>
      </c>
      <c r="B5" s="35" t="s">
        <v>199</v>
      </c>
      <c r="C5" s="35" t="s">
        <v>199</v>
      </c>
      <c r="D5" s="35" t="s">
        <v>199</v>
      </c>
      <c r="E5" s="35" t="s">
        <v>199</v>
      </c>
      <c r="F5" s="35" t="s">
        <v>199</v>
      </c>
      <c r="G5" s="35" t="s">
        <v>199</v>
      </c>
      <c r="H5" s="35" t="s">
        <v>199</v>
      </c>
      <c r="I5" s="35">
        <v>1</v>
      </c>
      <c r="J5" s="35">
        <v>3</v>
      </c>
      <c r="K5" s="35">
        <v>4</v>
      </c>
      <c r="L5" s="35">
        <v>5</v>
      </c>
      <c r="M5" s="35">
        <v>6</v>
      </c>
      <c r="N5" s="35">
        <v>7</v>
      </c>
      <c r="O5" s="35">
        <v>8</v>
      </c>
      <c r="P5" s="35">
        <v>9</v>
      </c>
    </row>
    <row r="6" spans="1:16" s="3" customFormat="1" ht="22.5" customHeight="1">
      <c r="A6" s="154"/>
      <c r="B6" s="154"/>
      <c r="C6" s="154"/>
      <c r="D6" s="155"/>
      <c r="E6" s="154"/>
      <c r="F6" s="154"/>
      <c r="G6" s="154"/>
      <c r="H6" s="155"/>
      <c r="I6" s="156"/>
      <c r="J6" s="156"/>
      <c r="K6" s="156"/>
      <c r="L6" s="156"/>
      <c r="M6" s="156"/>
      <c r="N6" s="156"/>
      <c r="O6" s="156"/>
      <c r="P6" s="157"/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showGridLines="0" showZeros="0" zoomScalePageLayoutView="0" workbookViewId="0" topLeftCell="A1">
      <selection activeCell="A1" sqref="A1:J1"/>
    </sheetView>
  </sheetViews>
  <sheetFormatPr defaultColWidth="9.00390625" defaultRowHeight="13.5"/>
  <cols>
    <col min="1" max="8" width="9.00390625" style="30" customWidth="1"/>
    <col min="9" max="9" width="13.00390625" style="30" customWidth="1"/>
    <col min="10" max="16384" width="9.00390625" style="30" customWidth="1"/>
  </cols>
  <sheetData>
    <row r="1" spans="1:10" ht="27" customHeight="1">
      <c r="A1" s="258" t="s">
        <v>200</v>
      </c>
      <c r="B1" s="258"/>
      <c r="C1" s="258"/>
      <c r="D1" s="258"/>
      <c r="E1" s="258"/>
      <c r="F1" s="258"/>
      <c r="G1" s="258"/>
      <c r="H1" s="258"/>
      <c r="I1" s="258"/>
      <c r="J1" s="258"/>
    </row>
    <row r="2" ht="11.25" customHeight="1">
      <c r="J2" s="34" t="s">
        <v>169</v>
      </c>
    </row>
    <row r="3" spans="1:10" ht="21" customHeight="1">
      <c r="A3" s="252" t="s">
        <v>181</v>
      </c>
      <c r="B3" s="252"/>
      <c r="C3" s="252"/>
      <c r="D3" s="252"/>
      <c r="E3" s="253" t="s">
        <v>182</v>
      </c>
      <c r="F3" s="253" t="s">
        <v>17</v>
      </c>
      <c r="G3" s="253" t="s">
        <v>183</v>
      </c>
      <c r="H3" s="253" t="s">
        <v>184</v>
      </c>
      <c r="I3" s="36" t="s">
        <v>201</v>
      </c>
      <c r="J3" s="259" t="s">
        <v>217</v>
      </c>
    </row>
    <row r="4" spans="1:10" ht="30.75" customHeight="1">
      <c r="A4" s="35" t="s">
        <v>186</v>
      </c>
      <c r="B4" s="35" t="s">
        <v>187</v>
      </c>
      <c r="C4" s="35" t="s">
        <v>188</v>
      </c>
      <c r="D4" s="35" t="s">
        <v>189</v>
      </c>
      <c r="E4" s="254"/>
      <c r="F4" s="254"/>
      <c r="G4" s="254"/>
      <c r="H4" s="254"/>
      <c r="I4" s="36" t="s">
        <v>202</v>
      </c>
      <c r="J4" s="260"/>
    </row>
    <row r="5" spans="1:10" ht="11.25" customHeight="1">
      <c r="A5" s="35" t="s">
        <v>198</v>
      </c>
      <c r="B5" s="35" t="s">
        <v>199</v>
      </c>
      <c r="C5" s="35" t="s">
        <v>199</v>
      </c>
      <c r="D5" s="35" t="s">
        <v>199</v>
      </c>
      <c r="E5" s="35" t="s">
        <v>199</v>
      </c>
      <c r="F5" s="35" t="s">
        <v>199</v>
      </c>
      <c r="G5" s="35" t="s">
        <v>199</v>
      </c>
      <c r="H5" s="35" t="s">
        <v>199</v>
      </c>
      <c r="I5" s="37">
        <v>3</v>
      </c>
      <c r="J5" s="37">
        <v>9</v>
      </c>
    </row>
    <row r="6" spans="1:10" s="3" customFormat="1" ht="22.5" customHeight="1">
      <c r="A6" s="154"/>
      <c r="B6" s="154"/>
      <c r="C6" s="154"/>
      <c r="D6" s="155"/>
      <c r="E6" s="154"/>
      <c r="F6" s="154"/>
      <c r="G6" s="154"/>
      <c r="H6" s="155" t="s">
        <v>14</v>
      </c>
      <c r="I6" s="158">
        <v>1050000</v>
      </c>
      <c r="J6" s="157"/>
    </row>
    <row r="7" spans="1:10" ht="22.5" customHeight="1">
      <c r="A7" s="154"/>
      <c r="B7" s="154"/>
      <c r="C7" s="154"/>
      <c r="D7" s="155"/>
      <c r="E7" s="154" t="s">
        <v>412</v>
      </c>
      <c r="F7" s="154" t="s">
        <v>413</v>
      </c>
      <c r="G7" s="154"/>
      <c r="H7" s="155"/>
      <c r="I7" s="158">
        <v>1050000</v>
      </c>
      <c r="J7" s="157"/>
    </row>
    <row r="8" spans="1:10" ht="22.5" customHeight="1">
      <c r="A8" s="154" t="s">
        <v>429</v>
      </c>
      <c r="B8" s="154" t="s">
        <v>430</v>
      </c>
      <c r="C8" s="154" t="s">
        <v>431</v>
      </c>
      <c r="D8" s="155" t="s">
        <v>416</v>
      </c>
      <c r="E8" s="154" t="s">
        <v>418</v>
      </c>
      <c r="F8" s="154" t="s">
        <v>419</v>
      </c>
      <c r="G8" s="154" t="s">
        <v>432</v>
      </c>
      <c r="H8" s="155" t="s">
        <v>13</v>
      </c>
      <c r="I8" s="158">
        <v>1050000</v>
      </c>
      <c r="J8" s="157" t="s">
        <v>433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8"/>
  <sheetViews>
    <sheetView showGridLines="0" showZeros="0" zoomScalePageLayoutView="0" workbookViewId="0" topLeftCell="A1">
      <selection activeCell="A1" sqref="A1:AF1"/>
    </sheetView>
  </sheetViews>
  <sheetFormatPr defaultColWidth="9.00390625" defaultRowHeight="13.5"/>
  <cols>
    <col min="4" max="4" width="7.125" style="0" customWidth="1"/>
    <col min="5" max="7" width="5.875" style="0" customWidth="1"/>
    <col min="8" max="8" width="5.375" style="0" customWidth="1"/>
    <col min="9" max="9" width="5.875" style="0" customWidth="1"/>
    <col min="10" max="10" width="7.125" style="0" customWidth="1"/>
    <col min="11" max="12" width="6.50390625" style="0" customWidth="1"/>
    <col min="13" max="13" width="6.25390625" style="0" customWidth="1"/>
    <col min="14" max="14" width="5.625" style="0" customWidth="1"/>
    <col min="15" max="15" width="7.00390625" style="0" customWidth="1"/>
    <col min="16" max="16" width="9.25390625" style="0" customWidth="1"/>
    <col min="18" max="18" width="8.875" style="0" customWidth="1"/>
    <col min="19" max="20" width="8.375" style="0" customWidth="1"/>
    <col min="22" max="22" width="8.125" style="0" customWidth="1"/>
    <col min="23" max="23" width="7.75390625" style="0" customWidth="1"/>
    <col min="24" max="24" width="8.00390625" style="0" customWidth="1"/>
    <col min="26" max="26" width="8.375" style="0" customWidth="1"/>
    <col min="27" max="27" width="8.25390625" style="0" customWidth="1"/>
    <col min="31" max="31" width="8.625" style="0" customWidth="1"/>
  </cols>
  <sheetData>
    <row r="1" spans="1:32" ht="22.5" customHeight="1">
      <c r="A1" s="261" t="s">
        <v>203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</row>
    <row r="2" spans="1:32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2" ht="13.5" customHeight="1">
      <c r="A3" s="265" t="s">
        <v>170</v>
      </c>
      <c r="B3" s="267" t="s">
        <v>204</v>
      </c>
      <c r="C3" s="267" t="s">
        <v>205</v>
      </c>
      <c r="D3" s="262" t="s">
        <v>286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4"/>
      <c r="P3" s="262" t="s">
        <v>218</v>
      </c>
      <c r="Q3" s="263"/>
      <c r="R3" s="263"/>
      <c r="S3" s="263"/>
      <c r="T3" s="263"/>
      <c r="U3" s="263"/>
      <c r="V3" s="263"/>
      <c r="W3" s="263"/>
      <c r="X3" s="264"/>
      <c r="Y3" s="262" t="s">
        <v>213</v>
      </c>
      <c r="Z3" s="263"/>
      <c r="AA3" s="263"/>
      <c r="AB3" s="263"/>
      <c r="AC3" s="263"/>
      <c r="AD3" s="263"/>
      <c r="AE3" s="263"/>
      <c r="AF3" s="264"/>
    </row>
    <row r="4" spans="1:32" ht="13.5" customHeight="1">
      <c r="A4" s="265"/>
      <c r="B4" s="268"/>
      <c r="C4" s="268"/>
      <c r="D4" s="262" t="s">
        <v>206</v>
      </c>
      <c r="E4" s="263"/>
      <c r="F4" s="264"/>
      <c r="G4" s="262" t="s">
        <v>207</v>
      </c>
      <c r="H4" s="263"/>
      <c r="I4" s="264"/>
      <c r="J4" s="262" t="s">
        <v>211</v>
      </c>
      <c r="K4" s="263"/>
      <c r="L4" s="264"/>
      <c r="M4" s="266" t="s">
        <v>214</v>
      </c>
      <c r="N4" s="266" t="s">
        <v>215</v>
      </c>
      <c r="O4" s="266" t="s">
        <v>216</v>
      </c>
      <c r="P4" s="270" t="s">
        <v>210</v>
      </c>
      <c r="Q4" s="263"/>
      <c r="R4" s="263"/>
      <c r="S4" s="263"/>
      <c r="T4" s="264"/>
      <c r="U4" s="262" t="s">
        <v>209</v>
      </c>
      <c r="V4" s="263"/>
      <c r="W4" s="263"/>
      <c r="X4" s="264"/>
      <c r="Y4" s="262" t="s">
        <v>210</v>
      </c>
      <c r="Z4" s="263"/>
      <c r="AA4" s="263"/>
      <c r="AB4" s="264"/>
      <c r="AC4" s="262" t="s">
        <v>209</v>
      </c>
      <c r="AD4" s="263"/>
      <c r="AE4" s="263"/>
      <c r="AF4" s="264"/>
    </row>
    <row r="5" spans="1:32" ht="27" customHeight="1">
      <c r="A5" s="265"/>
      <c r="B5" s="269"/>
      <c r="C5" s="269"/>
      <c r="D5" s="38" t="s">
        <v>208</v>
      </c>
      <c r="E5" s="38" t="s">
        <v>210</v>
      </c>
      <c r="F5" s="38" t="s">
        <v>209</v>
      </c>
      <c r="G5" s="38" t="s">
        <v>208</v>
      </c>
      <c r="H5" s="38" t="s">
        <v>210</v>
      </c>
      <c r="I5" s="38" t="s">
        <v>209</v>
      </c>
      <c r="J5" s="38" t="s">
        <v>208</v>
      </c>
      <c r="K5" s="38" t="s">
        <v>210</v>
      </c>
      <c r="L5" s="38" t="s">
        <v>209</v>
      </c>
      <c r="M5" s="266"/>
      <c r="N5" s="266"/>
      <c r="O5" s="266"/>
      <c r="P5" s="38" t="s">
        <v>212</v>
      </c>
      <c r="Q5" s="38" t="s">
        <v>279</v>
      </c>
      <c r="R5" s="38" t="s">
        <v>280</v>
      </c>
      <c r="S5" s="38" t="s">
        <v>281</v>
      </c>
      <c r="T5" s="38" t="s">
        <v>331</v>
      </c>
      <c r="U5" s="38" t="s">
        <v>212</v>
      </c>
      <c r="V5" s="38" t="s">
        <v>283</v>
      </c>
      <c r="W5" s="38" t="s">
        <v>284</v>
      </c>
      <c r="X5" s="38" t="s">
        <v>282</v>
      </c>
      <c r="Y5" s="38" t="s">
        <v>212</v>
      </c>
      <c r="Z5" s="38" t="s">
        <v>279</v>
      </c>
      <c r="AA5" s="38" t="s">
        <v>280</v>
      </c>
      <c r="AB5" s="38" t="s">
        <v>281</v>
      </c>
      <c r="AC5" s="38" t="s">
        <v>212</v>
      </c>
      <c r="AD5" s="38" t="s">
        <v>285</v>
      </c>
      <c r="AE5" s="38" t="s">
        <v>284</v>
      </c>
      <c r="AF5" s="38" t="s">
        <v>282</v>
      </c>
    </row>
    <row r="6" spans="1:32" ht="13.5" customHeight="1">
      <c r="A6" s="57" t="s">
        <v>287</v>
      </c>
      <c r="B6" s="39" t="s">
        <v>198</v>
      </c>
      <c r="C6" s="39" t="s">
        <v>198</v>
      </c>
      <c r="D6" s="39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39">
        <v>7</v>
      </c>
      <c r="K6" s="39">
        <v>8</v>
      </c>
      <c r="L6" s="39">
        <v>9</v>
      </c>
      <c r="M6" s="39">
        <v>10</v>
      </c>
      <c r="N6" s="39">
        <v>11</v>
      </c>
      <c r="O6" s="39">
        <v>12</v>
      </c>
      <c r="P6" s="39">
        <v>13</v>
      </c>
      <c r="Q6" s="39">
        <v>14</v>
      </c>
      <c r="R6" s="39">
        <v>15</v>
      </c>
      <c r="S6" s="39">
        <v>16</v>
      </c>
      <c r="T6" s="39">
        <v>17</v>
      </c>
      <c r="U6" s="39">
        <v>18</v>
      </c>
      <c r="V6" s="39">
        <v>19</v>
      </c>
      <c r="W6" s="39">
        <v>20</v>
      </c>
      <c r="X6" s="39">
        <v>21</v>
      </c>
      <c r="Y6" s="39">
        <v>22</v>
      </c>
      <c r="Z6" s="39">
        <v>23</v>
      </c>
      <c r="AA6" s="39">
        <v>24</v>
      </c>
      <c r="AB6" s="39">
        <v>25</v>
      </c>
      <c r="AC6" s="39">
        <v>26</v>
      </c>
      <c r="AD6" s="39">
        <v>27</v>
      </c>
      <c r="AE6" s="39">
        <v>28</v>
      </c>
      <c r="AF6" s="39">
        <v>29</v>
      </c>
    </row>
    <row r="7" spans="1:32" s="160" customFormat="1" ht="21" customHeight="1">
      <c r="A7" s="159"/>
      <c r="B7" s="82"/>
      <c r="C7" s="82"/>
      <c r="D7" s="161">
        <v>5</v>
      </c>
      <c r="E7" s="161">
        <v>0</v>
      </c>
      <c r="F7" s="161">
        <v>5</v>
      </c>
      <c r="G7" s="161">
        <v>10</v>
      </c>
      <c r="H7" s="161">
        <v>0</v>
      </c>
      <c r="I7" s="161">
        <v>10</v>
      </c>
      <c r="J7" s="161">
        <v>20</v>
      </c>
      <c r="K7" s="161">
        <v>0</v>
      </c>
      <c r="L7" s="161">
        <v>20</v>
      </c>
      <c r="M7" s="161">
        <v>0</v>
      </c>
      <c r="N7" s="161">
        <v>3</v>
      </c>
      <c r="O7" s="161">
        <v>5</v>
      </c>
      <c r="P7" s="162">
        <v>0</v>
      </c>
      <c r="Q7" s="162">
        <v>0</v>
      </c>
      <c r="R7" s="162">
        <v>0</v>
      </c>
      <c r="S7" s="162">
        <v>0</v>
      </c>
      <c r="T7" s="163">
        <v>0</v>
      </c>
      <c r="U7" s="162">
        <v>14859</v>
      </c>
      <c r="V7" s="162">
        <v>4720</v>
      </c>
      <c r="W7" s="162">
        <v>3000</v>
      </c>
      <c r="X7" s="162">
        <v>1500</v>
      </c>
      <c r="Y7" s="162">
        <v>0</v>
      </c>
      <c r="Z7" s="162">
        <v>0</v>
      </c>
      <c r="AA7" s="162">
        <v>0</v>
      </c>
      <c r="AB7" s="162">
        <v>0</v>
      </c>
      <c r="AC7" s="162">
        <v>72481</v>
      </c>
      <c r="AD7" s="162">
        <v>26916</v>
      </c>
      <c r="AE7" s="162">
        <v>18000</v>
      </c>
      <c r="AF7" s="162">
        <v>9000</v>
      </c>
    </row>
    <row r="8" spans="1:32" ht="21" customHeight="1">
      <c r="A8" s="159" t="s">
        <v>412</v>
      </c>
      <c r="B8" s="82" t="s">
        <v>434</v>
      </c>
      <c r="C8" s="82" t="s">
        <v>413</v>
      </c>
      <c r="D8" s="161">
        <v>5</v>
      </c>
      <c r="E8" s="161">
        <v>0</v>
      </c>
      <c r="F8" s="161">
        <v>5</v>
      </c>
      <c r="G8" s="161">
        <v>10</v>
      </c>
      <c r="H8" s="161">
        <v>0</v>
      </c>
      <c r="I8" s="161">
        <v>10</v>
      </c>
      <c r="J8" s="161">
        <v>20</v>
      </c>
      <c r="K8" s="161">
        <v>0</v>
      </c>
      <c r="L8" s="161">
        <v>20</v>
      </c>
      <c r="M8" s="161">
        <v>0</v>
      </c>
      <c r="N8" s="161">
        <v>3</v>
      </c>
      <c r="O8" s="161">
        <v>5</v>
      </c>
      <c r="P8" s="162">
        <v>0</v>
      </c>
      <c r="Q8" s="162">
        <v>0</v>
      </c>
      <c r="R8" s="162">
        <v>0</v>
      </c>
      <c r="S8" s="162">
        <v>0</v>
      </c>
      <c r="T8" s="163">
        <v>0</v>
      </c>
      <c r="U8" s="162">
        <v>14859</v>
      </c>
      <c r="V8" s="162">
        <v>4720</v>
      </c>
      <c r="W8" s="162">
        <v>3000</v>
      </c>
      <c r="X8" s="162">
        <v>1500</v>
      </c>
      <c r="Y8" s="162">
        <v>0</v>
      </c>
      <c r="Z8" s="162">
        <v>0</v>
      </c>
      <c r="AA8" s="162">
        <v>0</v>
      </c>
      <c r="AB8" s="162">
        <v>0</v>
      </c>
      <c r="AC8" s="162">
        <v>72481</v>
      </c>
      <c r="AD8" s="162">
        <v>26916</v>
      </c>
      <c r="AE8" s="162">
        <v>18000</v>
      </c>
      <c r="AF8" s="162">
        <v>9000</v>
      </c>
    </row>
  </sheetData>
  <sheetProtection formatCells="0" formatColumns="0" formatRows="0"/>
  <mergeCells count="17">
    <mergeCell ref="B3:B5"/>
    <mergeCell ref="Y3:AF3"/>
    <mergeCell ref="Y4:AB4"/>
    <mergeCell ref="D4:F4"/>
    <mergeCell ref="U4:X4"/>
    <mergeCell ref="P4:T4"/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zoomScalePageLayoutView="0" workbookViewId="0" topLeftCell="A1">
      <selection activeCell="A1" sqref="A1:M1"/>
    </sheetView>
  </sheetViews>
  <sheetFormatPr defaultColWidth="9.00390625" defaultRowHeight="13.5"/>
  <cols>
    <col min="6" max="6" width="13.625" style="0" customWidth="1"/>
    <col min="7" max="7" width="13.375" style="0" customWidth="1"/>
    <col min="10" max="10" width="12.625" style="0" customWidth="1"/>
    <col min="11" max="11" width="14.875" style="0" customWidth="1"/>
  </cols>
  <sheetData>
    <row r="1" spans="1:13" ht="22.5" customHeight="1">
      <c r="A1" s="272" t="s">
        <v>227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32.25" customHeight="1">
      <c r="A2" s="267" t="s">
        <v>170</v>
      </c>
      <c r="B2" s="267" t="s">
        <v>17</v>
      </c>
      <c r="C2" s="267" t="s">
        <v>219</v>
      </c>
      <c r="D2" s="267" t="s">
        <v>220</v>
      </c>
      <c r="E2" s="267" t="s">
        <v>183</v>
      </c>
      <c r="F2" s="273" t="s">
        <v>221</v>
      </c>
      <c r="G2" s="273"/>
      <c r="H2" s="273"/>
      <c r="I2" s="273"/>
      <c r="J2" s="267" t="s">
        <v>225</v>
      </c>
      <c r="K2" s="267" t="s">
        <v>226</v>
      </c>
      <c r="L2" s="271" t="s">
        <v>171</v>
      </c>
      <c r="M2" s="271" t="s">
        <v>197</v>
      </c>
    </row>
    <row r="3" spans="1:13" ht="25.5" customHeight="1">
      <c r="A3" s="269"/>
      <c r="B3" s="269"/>
      <c r="C3" s="269"/>
      <c r="D3" s="269"/>
      <c r="E3" s="269"/>
      <c r="F3" s="38" t="s">
        <v>132</v>
      </c>
      <c r="G3" s="38" t="s">
        <v>222</v>
      </c>
      <c r="H3" s="38" t="s">
        <v>223</v>
      </c>
      <c r="I3" s="38" t="s">
        <v>224</v>
      </c>
      <c r="J3" s="269"/>
      <c r="K3" s="269"/>
      <c r="L3" s="271"/>
      <c r="M3" s="271"/>
    </row>
    <row r="4" spans="1:13" ht="15.75" customHeight="1">
      <c r="A4" s="39" t="s">
        <v>198</v>
      </c>
      <c r="B4" s="39" t="s">
        <v>198</v>
      </c>
      <c r="C4" s="39" t="s">
        <v>198</v>
      </c>
      <c r="D4" s="39" t="s">
        <v>198</v>
      </c>
      <c r="E4" s="39" t="s">
        <v>198</v>
      </c>
      <c r="F4" s="39">
        <v>1</v>
      </c>
      <c r="G4" s="39">
        <v>2</v>
      </c>
      <c r="H4" s="39">
        <v>3</v>
      </c>
      <c r="I4" s="39">
        <v>4</v>
      </c>
      <c r="J4" s="39">
        <v>5</v>
      </c>
      <c r="K4" s="39">
        <v>6</v>
      </c>
      <c r="L4" s="56">
        <v>7</v>
      </c>
      <c r="M4" s="56">
        <v>8</v>
      </c>
    </row>
    <row r="5" spans="1:13" s="160" customFormat="1" ht="21" customHeight="1">
      <c r="A5" s="164"/>
      <c r="B5" s="164"/>
      <c r="C5" s="164"/>
      <c r="D5" s="165"/>
      <c r="E5" s="164"/>
      <c r="F5" s="166"/>
      <c r="G5" s="166"/>
      <c r="H5" s="166"/>
      <c r="I5" s="166"/>
      <c r="J5" s="166"/>
      <c r="K5" s="166"/>
      <c r="L5" s="167"/>
      <c r="M5" s="168"/>
    </row>
  </sheetData>
  <sheetProtection formatCells="0" formatColumns="0" formatRows="0"/>
  <mergeCells count="11">
    <mergeCell ref="K2:K3"/>
    <mergeCell ref="L2:L3"/>
    <mergeCell ref="M2:M3"/>
    <mergeCell ref="A1:M1"/>
    <mergeCell ref="F2:I2"/>
    <mergeCell ref="A2:A3"/>
    <mergeCell ref="B2:B3"/>
    <mergeCell ref="C2:C3"/>
    <mergeCell ref="D2:D3"/>
    <mergeCell ref="E2:E3"/>
    <mergeCell ref="J2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zoomScalePageLayoutView="0" workbookViewId="0" topLeftCell="A1">
      <selection activeCell="A1" sqref="A1:E1"/>
    </sheetView>
  </sheetViews>
  <sheetFormatPr defaultColWidth="9.00390625" defaultRowHeight="13.5"/>
  <cols>
    <col min="3" max="3" width="16.625" style="0" customWidth="1"/>
    <col min="4" max="4" width="12.00390625" style="0" customWidth="1"/>
    <col min="5" max="5" width="14.375" style="0" customWidth="1"/>
  </cols>
  <sheetData>
    <row r="1" spans="1:5" ht="35.25" customHeight="1">
      <c r="A1" s="272" t="s">
        <v>228</v>
      </c>
      <c r="B1" s="272"/>
      <c r="C1" s="272"/>
      <c r="D1" s="272"/>
      <c r="E1" s="272"/>
    </row>
    <row r="2" spans="1:5" ht="24" customHeight="1">
      <c r="A2" s="38" t="s">
        <v>229</v>
      </c>
      <c r="B2" s="38" t="s">
        <v>230</v>
      </c>
      <c r="C2" s="38" t="s">
        <v>231</v>
      </c>
      <c r="D2" s="38" t="s">
        <v>232</v>
      </c>
      <c r="E2" s="38" t="s">
        <v>233</v>
      </c>
    </row>
    <row r="3" spans="1:5" ht="26.25" customHeight="1">
      <c r="A3" s="39" t="s">
        <v>234</v>
      </c>
      <c r="B3" s="39" t="s">
        <v>234</v>
      </c>
      <c r="C3" s="39">
        <v>1</v>
      </c>
      <c r="D3" s="39">
        <v>2</v>
      </c>
      <c r="E3" s="39">
        <v>3</v>
      </c>
    </row>
    <row r="4" spans="1:5" s="160" customFormat="1" ht="16.5" customHeight="1">
      <c r="A4" s="82" t="s">
        <v>412</v>
      </c>
      <c r="B4" s="82" t="s">
        <v>413</v>
      </c>
      <c r="C4" s="82" t="s">
        <v>435</v>
      </c>
      <c r="D4" s="169">
        <v>3.92</v>
      </c>
      <c r="E4" s="169">
        <v>3.4</v>
      </c>
    </row>
  </sheetData>
  <sheetProtection formatCells="0" formatColumns="0" formatRows="0"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"/>
  <sheetViews>
    <sheetView showGridLines="0" showZeros="0" zoomScalePageLayoutView="0" workbookViewId="0" topLeftCell="A1">
      <selection activeCell="A1" sqref="A1:K1"/>
    </sheetView>
  </sheetViews>
  <sheetFormatPr defaultColWidth="9.00390625" defaultRowHeight="13.5"/>
  <cols>
    <col min="3" max="3" width="15.00390625" style="0" customWidth="1"/>
    <col min="4" max="4" width="12.25390625" style="0" customWidth="1"/>
    <col min="5" max="5" width="10.75390625" style="0" customWidth="1"/>
    <col min="6" max="6" width="11.625" style="0" customWidth="1"/>
    <col min="7" max="7" width="18.625" style="0" customWidth="1"/>
    <col min="8" max="8" width="12.125" style="0" customWidth="1"/>
    <col min="11" max="11" width="18.25390625" style="0" customWidth="1"/>
  </cols>
  <sheetData>
    <row r="1" spans="1:11" ht="33" customHeight="1">
      <c r="A1" s="272" t="s">
        <v>235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38.25" customHeight="1">
      <c r="A2" s="267" t="s">
        <v>229</v>
      </c>
      <c r="B2" s="267" t="s">
        <v>236</v>
      </c>
      <c r="C2" s="267" t="s">
        <v>237</v>
      </c>
      <c r="D2" s="262" t="s">
        <v>238</v>
      </c>
      <c r="E2" s="263"/>
      <c r="F2" s="263"/>
      <c r="G2" s="264"/>
      <c r="H2" s="262" t="s">
        <v>239</v>
      </c>
      <c r="I2" s="263"/>
      <c r="J2" s="263"/>
      <c r="K2" s="264"/>
    </row>
    <row r="3" spans="1:11" ht="24" customHeight="1">
      <c r="A3" s="268"/>
      <c r="B3" s="268"/>
      <c r="C3" s="268"/>
      <c r="D3" s="262" t="s">
        <v>240</v>
      </c>
      <c r="E3" s="263"/>
      <c r="F3" s="264"/>
      <c r="G3" s="267" t="s">
        <v>244</v>
      </c>
      <c r="H3" s="262" t="s">
        <v>245</v>
      </c>
      <c r="I3" s="263"/>
      <c r="J3" s="264"/>
      <c r="K3" s="267" t="s">
        <v>249</v>
      </c>
    </row>
    <row r="4" spans="1:11" ht="24.75" customHeight="1">
      <c r="A4" s="269"/>
      <c r="B4" s="269"/>
      <c r="C4" s="269"/>
      <c r="D4" s="38" t="s">
        <v>241</v>
      </c>
      <c r="E4" s="38" t="s">
        <v>242</v>
      </c>
      <c r="F4" s="38" t="s">
        <v>243</v>
      </c>
      <c r="G4" s="269"/>
      <c r="H4" s="38" t="s">
        <v>246</v>
      </c>
      <c r="I4" s="38" t="s">
        <v>247</v>
      </c>
      <c r="J4" s="38" t="s">
        <v>248</v>
      </c>
      <c r="K4" s="269"/>
    </row>
    <row r="5" spans="1:11" ht="13.5" customHeight="1">
      <c r="A5" s="39" t="s">
        <v>250</v>
      </c>
      <c r="B5" s="39" t="s">
        <v>250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</row>
    <row r="6" spans="1:11" s="160" customFormat="1" ht="24" customHeight="1">
      <c r="A6" s="82"/>
      <c r="B6" s="82" t="s">
        <v>14</v>
      </c>
      <c r="C6" s="170">
        <v>105</v>
      </c>
      <c r="D6" s="82"/>
      <c r="E6" s="82"/>
      <c r="F6" s="82"/>
      <c r="G6" s="82"/>
      <c r="H6" s="82"/>
      <c r="I6" s="82"/>
      <c r="J6" s="82"/>
      <c r="K6" s="82"/>
    </row>
    <row r="7" spans="1:11" ht="24" customHeight="1">
      <c r="A7" s="82" t="s">
        <v>412</v>
      </c>
      <c r="B7" s="82" t="s">
        <v>413</v>
      </c>
      <c r="C7" s="170">
        <v>105</v>
      </c>
      <c r="D7" s="82" t="s">
        <v>436</v>
      </c>
      <c r="E7" s="171" t="s">
        <v>437</v>
      </c>
      <c r="F7" s="82" t="s">
        <v>438</v>
      </c>
      <c r="G7" s="82" t="s">
        <v>439</v>
      </c>
      <c r="H7" s="82" t="s">
        <v>440</v>
      </c>
      <c r="I7" s="171" t="s">
        <v>441</v>
      </c>
      <c r="J7" s="82" t="s">
        <v>442</v>
      </c>
      <c r="K7" s="82" t="s">
        <v>443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6"/>
  <sheetViews>
    <sheetView showGridLines="0" showZeros="0" zoomScalePageLayoutView="0" workbookViewId="0" topLeftCell="A1">
      <selection activeCell="A1" sqref="A1:X1"/>
    </sheetView>
  </sheetViews>
  <sheetFormatPr defaultColWidth="9.00390625" defaultRowHeight="13.5"/>
  <cols>
    <col min="13" max="13" width="8.50390625" style="0" customWidth="1"/>
    <col min="20" max="20" width="12.625" style="0" customWidth="1"/>
    <col min="21" max="21" width="12.375" style="0" customWidth="1"/>
    <col min="22" max="22" width="11.75390625" style="0" customWidth="1"/>
    <col min="24" max="24" width="11.50390625" style="0" customWidth="1"/>
  </cols>
  <sheetData>
    <row r="1" spans="1:24" ht="52.5" customHeight="1">
      <c r="A1" s="274" t="s">
        <v>251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spans="1:24" ht="40.5" customHeight="1">
      <c r="A2" s="267" t="s">
        <v>229</v>
      </c>
      <c r="B2" s="267" t="s">
        <v>252</v>
      </c>
      <c r="C2" s="267" t="s">
        <v>253</v>
      </c>
      <c r="D2" s="267" t="s">
        <v>254</v>
      </c>
      <c r="E2" s="267" t="s">
        <v>255</v>
      </c>
      <c r="F2" s="267" t="s">
        <v>256</v>
      </c>
      <c r="G2" s="267" t="s">
        <v>257</v>
      </c>
      <c r="H2" s="262" t="s">
        <v>258</v>
      </c>
      <c r="I2" s="263"/>
      <c r="J2" s="263"/>
      <c r="K2" s="263"/>
      <c r="L2" s="264"/>
      <c r="M2" s="262" t="s">
        <v>264</v>
      </c>
      <c r="N2" s="263"/>
      <c r="O2" s="263"/>
      <c r="P2" s="263"/>
      <c r="Q2" s="263"/>
      <c r="R2" s="263"/>
      <c r="S2" s="264"/>
      <c r="T2" s="38" t="s">
        <v>272</v>
      </c>
      <c r="U2" s="262" t="s">
        <v>273</v>
      </c>
      <c r="V2" s="264"/>
      <c r="W2" s="267" t="s">
        <v>276</v>
      </c>
      <c r="X2" s="267" t="s">
        <v>277</v>
      </c>
    </row>
    <row r="3" spans="1:24" ht="40.5" customHeight="1">
      <c r="A3" s="269"/>
      <c r="B3" s="269"/>
      <c r="C3" s="269"/>
      <c r="D3" s="269"/>
      <c r="E3" s="269"/>
      <c r="F3" s="269"/>
      <c r="G3" s="269"/>
      <c r="H3" s="38" t="s">
        <v>259</v>
      </c>
      <c r="I3" s="38" t="s">
        <v>260</v>
      </c>
      <c r="J3" s="38" t="s">
        <v>261</v>
      </c>
      <c r="K3" s="38" t="s">
        <v>262</v>
      </c>
      <c r="L3" s="38" t="s">
        <v>263</v>
      </c>
      <c r="M3" s="38" t="s">
        <v>265</v>
      </c>
      <c r="N3" s="38" t="s">
        <v>266</v>
      </c>
      <c r="O3" s="38" t="s">
        <v>267</v>
      </c>
      <c r="P3" s="38" t="s">
        <v>268</v>
      </c>
      <c r="Q3" s="38" t="s">
        <v>269</v>
      </c>
      <c r="R3" s="38" t="s">
        <v>270</v>
      </c>
      <c r="S3" s="38" t="s">
        <v>271</v>
      </c>
      <c r="T3" s="38"/>
      <c r="U3" s="38" t="s">
        <v>274</v>
      </c>
      <c r="V3" s="38" t="s">
        <v>275</v>
      </c>
      <c r="W3" s="269"/>
      <c r="X3" s="269"/>
    </row>
    <row r="4" spans="1:24" ht="13.5" customHeight="1">
      <c r="A4" s="38" t="s">
        <v>278</v>
      </c>
      <c r="B4" s="38" t="s">
        <v>278</v>
      </c>
      <c r="C4" s="38" t="s">
        <v>278</v>
      </c>
      <c r="D4" s="38" t="s">
        <v>278</v>
      </c>
      <c r="E4" s="38">
        <v>1</v>
      </c>
      <c r="F4" s="38">
        <v>2</v>
      </c>
      <c r="G4" s="38">
        <v>3</v>
      </c>
      <c r="H4" s="38">
        <v>4</v>
      </c>
      <c r="I4" s="38">
        <v>5</v>
      </c>
      <c r="J4" s="38">
        <v>6</v>
      </c>
      <c r="K4" s="38">
        <v>7</v>
      </c>
      <c r="L4" s="38">
        <v>8</v>
      </c>
      <c r="M4" s="38">
        <v>9</v>
      </c>
      <c r="N4" s="38">
        <v>10</v>
      </c>
      <c r="O4" s="38">
        <v>11</v>
      </c>
      <c r="P4" s="38">
        <v>12</v>
      </c>
      <c r="Q4" s="38">
        <v>13</v>
      </c>
      <c r="R4" s="38">
        <v>14</v>
      </c>
      <c r="S4" s="38">
        <v>15</v>
      </c>
      <c r="T4" s="38">
        <v>16</v>
      </c>
      <c r="U4" s="38">
        <v>17</v>
      </c>
      <c r="V4" s="38">
        <v>18</v>
      </c>
      <c r="W4" s="38">
        <v>19</v>
      </c>
      <c r="X4" s="38">
        <v>20</v>
      </c>
    </row>
    <row r="5" spans="1:24" s="160" customFormat="1" ht="24.75" customHeight="1">
      <c r="A5" s="164"/>
      <c r="B5" s="164" t="s">
        <v>14</v>
      </c>
      <c r="C5" s="164"/>
      <c r="D5" s="164"/>
      <c r="E5" s="172">
        <v>35</v>
      </c>
      <c r="F5" s="172">
        <v>53</v>
      </c>
      <c r="G5" s="164"/>
      <c r="H5" s="173">
        <v>382.21</v>
      </c>
      <c r="I5" s="173">
        <v>382.21</v>
      </c>
      <c r="J5" s="173">
        <v>0</v>
      </c>
      <c r="K5" s="173">
        <v>0</v>
      </c>
      <c r="L5" s="173">
        <v>0</v>
      </c>
      <c r="M5" s="173">
        <v>382.21</v>
      </c>
      <c r="N5" s="173">
        <v>277.21</v>
      </c>
      <c r="O5" s="173">
        <v>105</v>
      </c>
      <c r="P5" s="173">
        <v>3.4</v>
      </c>
      <c r="Q5" s="173">
        <v>0</v>
      </c>
      <c r="R5" s="173">
        <v>3.4</v>
      </c>
      <c r="S5" s="173">
        <v>0</v>
      </c>
      <c r="T5" s="164"/>
      <c r="U5" s="164"/>
      <c r="V5" s="164"/>
      <c r="W5" s="164"/>
      <c r="X5" s="164"/>
    </row>
    <row r="6" spans="1:24" ht="24.75" customHeight="1">
      <c r="A6" s="164" t="s">
        <v>412</v>
      </c>
      <c r="B6" s="164" t="s">
        <v>413</v>
      </c>
      <c r="C6" s="164" t="s">
        <v>444</v>
      </c>
      <c r="D6" s="164" t="s">
        <v>445</v>
      </c>
      <c r="E6" s="172">
        <v>35</v>
      </c>
      <c r="F6" s="172">
        <v>53</v>
      </c>
      <c r="G6" s="164" t="s">
        <v>446</v>
      </c>
      <c r="H6" s="173">
        <v>382.21</v>
      </c>
      <c r="I6" s="173">
        <v>382.21</v>
      </c>
      <c r="J6" s="173">
        <v>0</v>
      </c>
      <c r="K6" s="173">
        <v>0</v>
      </c>
      <c r="L6" s="173">
        <v>0</v>
      </c>
      <c r="M6" s="173">
        <v>382.21</v>
      </c>
      <c r="N6" s="173">
        <v>277.21</v>
      </c>
      <c r="O6" s="173">
        <v>105</v>
      </c>
      <c r="P6" s="173">
        <v>3.4</v>
      </c>
      <c r="Q6" s="173">
        <v>0</v>
      </c>
      <c r="R6" s="173">
        <v>3.4</v>
      </c>
      <c r="S6" s="173">
        <v>0</v>
      </c>
      <c r="T6" s="164" t="s">
        <v>447</v>
      </c>
      <c r="U6" s="164" t="s">
        <v>448</v>
      </c>
      <c r="V6" s="164" t="s">
        <v>449</v>
      </c>
      <c r="W6" s="164"/>
      <c r="X6" s="164"/>
    </row>
  </sheetData>
  <sheetProtection formatCells="0" formatColumns="0" formatRows="0"/>
  <mergeCells count="13">
    <mergeCell ref="G2:G3"/>
    <mergeCell ref="W2:W3"/>
    <mergeCell ref="X2:X3"/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zoomScalePageLayoutView="0" workbookViewId="0" topLeftCell="A1">
      <selection activeCell="A1" sqref="A1:N1"/>
    </sheetView>
  </sheetViews>
  <sheetFormatPr defaultColWidth="9.00390625" defaultRowHeight="13.5"/>
  <cols>
    <col min="1" max="6" width="9.00390625" style="58" customWidth="1"/>
    <col min="7" max="7" width="22.125" style="58" customWidth="1"/>
    <col min="8" max="16384" width="9.00390625" style="58" customWidth="1"/>
  </cols>
  <sheetData>
    <row r="1" spans="1:14" ht="22.5" customHeight="1">
      <c r="A1" s="275" t="s">
        <v>288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13.5" customHeight="1">
      <c r="A2" s="186" t="s">
        <v>450</v>
      </c>
      <c r="B2" s="174"/>
      <c r="C2" s="174"/>
      <c r="D2" s="174"/>
      <c r="E2" s="174"/>
      <c r="F2" s="174"/>
      <c r="G2" s="174"/>
      <c r="H2" s="175"/>
      <c r="I2" s="175"/>
      <c r="J2" s="175"/>
      <c r="K2" s="175"/>
      <c r="L2" s="175"/>
      <c r="M2" s="175"/>
      <c r="N2" s="176" t="s">
        <v>169</v>
      </c>
    </row>
    <row r="3" spans="1:14" ht="27.75" customHeight="1">
      <c r="A3" s="177" t="s">
        <v>289</v>
      </c>
      <c r="B3" s="178" t="s">
        <v>17</v>
      </c>
      <c r="C3" s="178" t="s">
        <v>290</v>
      </c>
      <c r="D3" s="178" t="s">
        <v>291</v>
      </c>
      <c r="E3" s="178" t="s">
        <v>292</v>
      </c>
      <c r="F3" s="178" t="s">
        <v>293</v>
      </c>
      <c r="G3" s="178" t="s">
        <v>294</v>
      </c>
      <c r="H3" s="178" t="s">
        <v>295</v>
      </c>
      <c r="I3" s="179" t="s">
        <v>296</v>
      </c>
      <c r="J3" s="178" t="s">
        <v>297</v>
      </c>
      <c r="K3" s="178" t="s">
        <v>298</v>
      </c>
      <c r="L3" s="178" t="s">
        <v>299</v>
      </c>
      <c r="M3" s="178" t="s">
        <v>300</v>
      </c>
      <c r="N3" s="178" t="s">
        <v>301</v>
      </c>
    </row>
    <row r="4" spans="1:14" ht="13.5" customHeight="1">
      <c r="A4" s="180" t="s">
        <v>302</v>
      </c>
      <c r="B4" s="179" t="s">
        <v>303</v>
      </c>
      <c r="C4" s="179" t="s">
        <v>302</v>
      </c>
      <c r="D4" s="179" t="s">
        <v>303</v>
      </c>
      <c r="E4" s="178">
        <v>1</v>
      </c>
      <c r="F4" s="178">
        <v>2</v>
      </c>
      <c r="G4" s="178">
        <v>3</v>
      </c>
      <c r="H4" s="178">
        <v>4</v>
      </c>
      <c r="I4" s="178">
        <v>5</v>
      </c>
      <c r="J4" s="178">
        <v>6</v>
      </c>
      <c r="K4" s="178">
        <v>7</v>
      </c>
      <c r="L4" s="178">
        <v>8</v>
      </c>
      <c r="M4" s="178">
        <v>9</v>
      </c>
      <c r="N4" s="178">
        <v>10</v>
      </c>
    </row>
    <row r="5" spans="1:14" s="185" customFormat="1" ht="46.5" customHeight="1">
      <c r="A5" s="181"/>
      <c r="B5" s="182"/>
      <c r="C5" s="182"/>
      <c r="D5" s="182"/>
      <c r="E5" s="182"/>
      <c r="F5" s="182"/>
      <c r="G5" s="182"/>
      <c r="H5" s="183"/>
      <c r="I5" s="184"/>
      <c r="J5" s="183"/>
      <c r="K5" s="183"/>
      <c r="L5" s="183"/>
      <c r="M5" s="183"/>
      <c r="N5" s="183"/>
    </row>
  </sheetData>
  <sheetProtection formatCells="0" formatColumns="0" formatRows="0"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Zeros="0" zoomScalePageLayoutView="0" workbookViewId="0" topLeftCell="A1">
      <selection activeCell="A1" sqref="A1:P1"/>
    </sheetView>
  </sheetViews>
  <sheetFormatPr defaultColWidth="9.00390625" defaultRowHeight="13.5"/>
  <cols>
    <col min="1" max="6" width="9.00390625" style="58" customWidth="1"/>
    <col min="7" max="7" width="29.25390625" style="58" customWidth="1"/>
    <col min="8" max="16384" width="9.00390625" style="58" customWidth="1"/>
  </cols>
  <sheetData>
    <row r="1" spans="1:16" ht="27" customHeight="1">
      <c r="A1" s="276" t="s">
        <v>304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</row>
    <row r="2" spans="1:16" ht="13.5" customHeight="1">
      <c r="A2" s="197" t="s">
        <v>450</v>
      </c>
      <c r="B2" s="59"/>
      <c r="C2" s="59"/>
      <c r="D2" s="59"/>
      <c r="E2" s="59"/>
      <c r="F2" s="59"/>
      <c r="G2" s="59"/>
      <c r="N2" s="60"/>
      <c r="P2" s="60" t="s">
        <v>305</v>
      </c>
    </row>
    <row r="3" spans="1:16" ht="27" customHeight="1">
      <c r="A3" s="61" t="s">
        <v>306</v>
      </c>
      <c r="B3" s="62" t="s">
        <v>307</v>
      </c>
      <c r="C3" s="62" t="s">
        <v>308</v>
      </c>
      <c r="D3" s="62" t="s">
        <v>309</v>
      </c>
      <c r="E3" s="62" t="s">
        <v>310</v>
      </c>
      <c r="F3" s="62" t="s">
        <v>311</v>
      </c>
      <c r="G3" s="62" t="s">
        <v>312</v>
      </c>
      <c r="H3" s="62" t="s">
        <v>313</v>
      </c>
      <c r="I3" s="62" t="s">
        <v>314</v>
      </c>
      <c r="J3" s="62" t="s">
        <v>315</v>
      </c>
      <c r="K3" s="62" t="s">
        <v>316</v>
      </c>
      <c r="L3" s="62" t="s">
        <v>317</v>
      </c>
      <c r="M3" s="63" t="s">
        <v>318</v>
      </c>
      <c r="N3" s="63" t="s">
        <v>319</v>
      </c>
      <c r="O3" s="61" t="s">
        <v>320</v>
      </c>
      <c r="P3" s="61" t="s">
        <v>321</v>
      </c>
    </row>
    <row r="4" spans="1:16" ht="13.5" customHeight="1">
      <c r="A4" s="64" t="s">
        <v>322</v>
      </c>
      <c r="B4" s="63" t="s">
        <v>323</v>
      </c>
      <c r="C4" s="63" t="s">
        <v>324</v>
      </c>
      <c r="D4" s="63" t="s">
        <v>323</v>
      </c>
      <c r="E4" s="62">
        <v>1</v>
      </c>
      <c r="F4" s="62">
        <v>2</v>
      </c>
      <c r="G4" s="62">
        <v>3</v>
      </c>
      <c r="H4" s="62">
        <v>4</v>
      </c>
      <c r="I4" s="62">
        <v>5</v>
      </c>
      <c r="J4" s="62">
        <v>6</v>
      </c>
      <c r="K4" s="62">
        <v>7</v>
      </c>
      <c r="L4" s="62">
        <v>8</v>
      </c>
      <c r="M4" s="62">
        <v>9</v>
      </c>
      <c r="N4" s="62">
        <v>10</v>
      </c>
      <c r="O4" s="64">
        <v>11</v>
      </c>
      <c r="P4" s="64">
        <v>12</v>
      </c>
    </row>
    <row r="5" spans="1:16" s="185" customFormat="1" ht="13.5" customHeight="1">
      <c r="A5" s="187"/>
      <c r="B5" s="188"/>
      <c r="C5" s="188"/>
      <c r="D5" s="188"/>
      <c r="E5" s="188"/>
      <c r="F5" s="188"/>
      <c r="G5" s="188"/>
      <c r="H5" s="188" t="s">
        <v>14</v>
      </c>
      <c r="I5" s="189">
        <v>118976</v>
      </c>
      <c r="J5" s="190"/>
      <c r="K5" s="190">
        <v>52660</v>
      </c>
      <c r="L5" s="190">
        <v>34680</v>
      </c>
      <c r="M5" s="190">
        <v>0</v>
      </c>
      <c r="N5" s="190">
        <v>0</v>
      </c>
      <c r="O5" s="191">
        <v>31636</v>
      </c>
      <c r="P5" s="191">
        <v>0</v>
      </c>
    </row>
    <row r="6" spans="1:16" ht="13.5" customHeight="1">
      <c r="A6" s="192"/>
      <c r="B6" s="193"/>
      <c r="C6" s="193"/>
      <c r="D6" s="193"/>
      <c r="E6" s="193"/>
      <c r="F6" s="193"/>
      <c r="G6" s="193"/>
      <c r="H6" s="193" t="s">
        <v>451</v>
      </c>
      <c r="I6" s="194"/>
      <c r="J6" s="195"/>
      <c r="K6" s="195">
        <v>7450</v>
      </c>
      <c r="L6" s="195">
        <v>7409</v>
      </c>
      <c r="M6" s="195">
        <v>0</v>
      </c>
      <c r="N6" s="195">
        <v>0</v>
      </c>
      <c r="O6" s="196">
        <v>4720</v>
      </c>
      <c r="P6" s="196">
        <v>0</v>
      </c>
    </row>
    <row r="7" spans="1:16" ht="13.5" customHeight="1">
      <c r="A7" s="192"/>
      <c r="B7" s="193"/>
      <c r="C7" s="193"/>
      <c r="D7" s="193"/>
      <c r="E7" s="193"/>
      <c r="F7" s="193"/>
      <c r="G7" s="193"/>
      <c r="H7" s="193" t="s">
        <v>452</v>
      </c>
      <c r="I7" s="194"/>
      <c r="J7" s="195"/>
      <c r="K7" s="195">
        <v>30170</v>
      </c>
      <c r="L7" s="195">
        <v>17431</v>
      </c>
      <c r="M7" s="195">
        <v>0</v>
      </c>
      <c r="N7" s="195">
        <v>0</v>
      </c>
      <c r="O7" s="196">
        <v>17749</v>
      </c>
      <c r="P7" s="196">
        <v>0</v>
      </c>
    </row>
    <row r="8" spans="1:16" ht="13.5" customHeight="1">
      <c r="A8" s="192"/>
      <c r="B8" s="193"/>
      <c r="C8" s="193"/>
      <c r="D8" s="193"/>
      <c r="E8" s="193"/>
      <c r="F8" s="193"/>
      <c r="G8" s="193"/>
      <c r="H8" s="193" t="s">
        <v>453</v>
      </c>
      <c r="I8" s="194"/>
      <c r="J8" s="195"/>
      <c r="K8" s="195">
        <v>15040</v>
      </c>
      <c r="L8" s="195">
        <v>9840</v>
      </c>
      <c r="M8" s="195">
        <v>0</v>
      </c>
      <c r="N8" s="195">
        <v>0</v>
      </c>
      <c r="O8" s="196">
        <v>9167</v>
      </c>
      <c r="P8" s="196">
        <v>0</v>
      </c>
    </row>
    <row r="9" spans="1:16" ht="13.5" customHeight="1">
      <c r="A9" s="187" t="s">
        <v>412</v>
      </c>
      <c r="B9" s="188" t="s">
        <v>413</v>
      </c>
      <c r="C9" s="188" t="s">
        <v>434</v>
      </c>
      <c r="D9" s="188" t="s">
        <v>454</v>
      </c>
      <c r="E9" s="188" t="s">
        <v>455</v>
      </c>
      <c r="F9" s="188" t="s">
        <v>456</v>
      </c>
      <c r="G9" s="188" t="s">
        <v>457</v>
      </c>
      <c r="H9" s="188" t="s">
        <v>451</v>
      </c>
      <c r="I9" s="189">
        <v>3605</v>
      </c>
      <c r="J9" s="190"/>
      <c r="K9" s="190">
        <v>1490</v>
      </c>
      <c r="L9" s="190">
        <v>1171</v>
      </c>
      <c r="M9" s="190">
        <v>0</v>
      </c>
      <c r="N9" s="190">
        <v>0</v>
      </c>
      <c r="O9" s="191">
        <v>944</v>
      </c>
      <c r="P9" s="191">
        <v>0</v>
      </c>
    </row>
    <row r="10" spans="1:16" ht="13.5" customHeight="1">
      <c r="A10" s="187" t="s">
        <v>412</v>
      </c>
      <c r="B10" s="188" t="s">
        <v>413</v>
      </c>
      <c r="C10" s="188" t="s">
        <v>434</v>
      </c>
      <c r="D10" s="188" t="s">
        <v>454</v>
      </c>
      <c r="E10" s="188" t="s">
        <v>458</v>
      </c>
      <c r="F10" s="188" t="s">
        <v>459</v>
      </c>
      <c r="G10" s="188" t="s">
        <v>457</v>
      </c>
      <c r="H10" s="188" t="s">
        <v>451</v>
      </c>
      <c r="I10" s="189">
        <v>3780</v>
      </c>
      <c r="J10" s="190"/>
      <c r="K10" s="190">
        <v>1490</v>
      </c>
      <c r="L10" s="190">
        <v>1346</v>
      </c>
      <c r="M10" s="190">
        <v>0</v>
      </c>
      <c r="N10" s="190">
        <v>0</v>
      </c>
      <c r="O10" s="191">
        <v>944</v>
      </c>
      <c r="P10" s="191">
        <v>0</v>
      </c>
    </row>
    <row r="11" spans="1:16" ht="13.5" customHeight="1">
      <c r="A11" s="187" t="s">
        <v>412</v>
      </c>
      <c r="B11" s="188" t="s">
        <v>413</v>
      </c>
      <c r="C11" s="188" t="s">
        <v>434</v>
      </c>
      <c r="D11" s="188" t="s">
        <v>454</v>
      </c>
      <c r="E11" s="188" t="s">
        <v>460</v>
      </c>
      <c r="F11" s="188" t="s">
        <v>456</v>
      </c>
      <c r="G11" s="188" t="s">
        <v>461</v>
      </c>
      <c r="H11" s="188" t="s">
        <v>451</v>
      </c>
      <c r="I11" s="189">
        <v>4488</v>
      </c>
      <c r="J11" s="190"/>
      <c r="K11" s="190">
        <v>1490</v>
      </c>
      <c r="L11" s="190">
        <v>2054</v>
      </c>
      <c r="M11" s="190">
        <v>0</v>
      </c>
      <c r="N11" s="190">
        <v>0</v>
      </c>
      <c r="O11" s="191">
        <v>944</v>
      </c>
      <c r="P11" s="191">
        <v>0</v>
      </c>
    </row>
    <row r="12" spans="1:16" ht="13.5" customHeight="1">
      <c r="A12" s="187" t="s">
        <v>412</v>
      </c>
      <c r="B12" s="188" t="s">
        <v>413</v>
      </c>
      <c r="C12" s="188" t="s">
        <v>434</v>
      </c>
      <c r="D12" s="188" t="s">
        <v>454</v>
      </c>
      <c r="E12" s="188" t="s">
        <v>462</v>
      </c>
      <c r="F12" s="188" t="s">
        <v>456</v>
      </c>
      <c r="G12" s="188" t="s">
        <v>457</v>
      </c>
      <c r="H12" s="188" t="s">
        <v>451</v>
      </c>
      <c r="I12" s="189">
        <v>4021</v>
      </c>
      <c r="J12" s="190"/>
      <c r="K12" s="190">
        <v>1490</v>
      </c>
      <c r="L12" s="190">
        <v>1587</v>
      </c>
      <c r="M12" s="190">
        <v>0</v>
      </c>
      <c r="N12" s="190">
        <v>0</v>
      </c>
      <c r="O12" s="191">
        <v>944</v>
      </c>
      <c r="P12" s="191">
        <v>0</v>
      </c>
    </row>
    <row r="13" spans="1:16" ht="13.5" customHeight="1">
      <c r="A13" s="187" t="s">
        <v>412</v>
      </c>
      <c r="B13" s="188" t="s">
        <v>413</v>
      </c>
      <c r="C13" s="188" t="s">
        <v>434</v>
      </c>
      <c r="D13" s="188" t="s">
        <v>454</v>
      </c>
      <c r="E13" s="188" t="s">
        <v>463</v>
      </c>
      <c r="F13" s="188" t="s">
        <v>456</v>
      </c>
      <c r="G13" s="188" t="s">
        <v>457</v>
      </c>
      <c r="H13" s="188" t="s">
        <v>451</v>
      </c>
      <c r="I13" s="189">
        <v>3685</v>
      </c>
      <c r="J13" s="190"/>
      <c r="K13" s="190">
        <v>1490</v>
      </c>
      <c r="L13" s="190">
        <v>1251</v>
      </c>
      <c r="M13" s="190">
        <v>0</v>
      </c>
      <c r="N13" s="190">
        <v>0</v>
      </c>
      <c r="O13" s="191">
        <v>944</v>
      </c>
      <c r="P13" s="191">
        <v>0</v>
      </c>
    </row>
    <row r="14" spans="1:16" ht="13.5" customHeight="1">
      <c r="A14" s="187" t="s">
        <v>412</v>
      </c>
      <c r="B14" s="188" t="s">
        <v>413</v>
      </c>
      <c r="C14" s="188" t="s">
        <v>434</v>
      </c>
      <c r="D14" s="188" t="s">
        <v>454</v>
      </c>
      <c r="E14" s="188" t="s">
        <v>464</v>
      </c>
      <c r="F14" s="188" t="s">
        <v>459</v>
      </c>
      <c r="G14" s="188" t="s">
        <v>465</v>
      </c>
      <c r="H14" s="188" t="s">
        <v>452</v>
      </c>
      <c r="I14" s="189">
        <v>3204</v>
      </c>
      <c r="J14" s="190"/>
      <c r="K14" s="190">
        <v>1550</v>
      </c>
      <c r="L14" s="190">
        <v>797</v>
      </c>
      <c r="M14" s="190">
        <v>0</v>
      </c>
      <c r="N14" s="190">
        <v>0</v>
      </c>
      <c r="O14" s="191">
        <v>857</v>
      </c>
      <c r="P14" s="191">
        <v>0</v>
      </c>
    </row>
    <row r="15" spans="1:16" ht="13.5" customHeight="1">
      <c r="A15" s="187" t="s">
        <v>412</v>
      </c>
      <c r="B15" s="188" t="s">
        <v>413</v>
      </c>
      <c r="C15" s="188" t="s">
        <v>434</v>
      </c>
      <c r="D15" s="188" t="s">
        <v>454</v>
      </c>
      <c r="E15" s="188" t="s">
        <v>466</v>
      </c>
      <c r="F15" s="188" t="s">
        <v>456</v>
      </c>
      <c r="G15" s="188" t="s">
        <v>465</v>
      </c>
      <c r="H15" s="188" t="s">
        <v>452</v>
      </c>
      <c r="I15" s="189">
        <v>3344</v>
      </c>
      <c r="J15" s="190"/>
      <c r="K15" s="190">
        <v>1550</v>
      </c>
      <c r="L15" s="190">
        <v>937</v>
      </c>
      <c r="M15" s="190">
        <v>0</v>
      </c>
      <c r="N15" s="190">
        <v>0</v>
      </c>
      <c r="O15" s="191">
        <v>857</v>
      </c>
      <c r="P15" s="191">
        <v>0</v>
      </c>
    </row>
    <row r="16" spans="1:16" ht="13.5" customHeight="1">
      <c r="A16" s="187" t="s">
        <v>412</v>
      </c>
      <c r="B16" s="188" t="s">
        <v>413</v>
      </c>
      <c r="C16" s="188" t="s">
        <v>434</v>
      </c>
      <c r="D16" s="188" t="s">
        <v>454</v>
      </c>
      <c r="E16" s="188" t="s">
        <v>467</v>
      </c>
      <c r="F16" s="188" t="s">
        <v>459</v>
      </c>
      <c r="G16" s="188" t="s">
        <v>465</v>
      </c>
      <c r="H16" s="188" t="s">
        <v>452</v>
      </c>
      <c r="I16" s="189">
        <v>2661</v>
      </c>
      <c r="J16" s="190"/>
      <c r="K16" s="190">
        <v>1380</v>
      </c>
      <c r="L16" s="190">
        <v>393</v>
      </c>
      <c r="M16" s="190">
        <v>0</v>
      </c>
      <c r="N16" s="190">
        <v>0</v>
      </c>
      <c r="O16" s="191">
        <v>888</v>
      </c>
      <c r="P16" s="191">
        <v>0</v>
      </c>
    </row>
    <row r="17" spans="1:16" ht="13.5" customHeight="1">
      <c r="A17" s="187" t="s">
        <v>412</v>
      </c>
      <c r="B17" s="188" t="s">
        <v>413</v>
      </c>
      <c r="C17" s="188" t="s">
        <v>434</v>
      </c>
      <c r="D17" s="188" t="s">
        <v>454</v>
      </c>
      <c r="E17" s="188" t="s">
        <v>468</v>
      </c>
      <c r="F17" s="188" t="s">
        <v>456</v>
      </c>
      <c r="G17" s="188" t="s">
        <v>457</v>
      </c>
      <c r="H17" s="188" t="s">
        <v>452</v>
      </c>
      <c r="I17" s="189">
        <v>3389</v>
      </c>
      <c r="J17" s="190"/>
      <c r="K17" s="190">
        <v>1490</v>
      </c>
      <c r="L17" s="190">
        <v>955</v>
      </c>
      <c r="M17" s="190">
        <v>0</v>
      </c>
      <c r="N17" s="190">
        <v>0</v>
      </c>
      <c r="O17" s="191">
        <v>944</v>
      </c>
      <c r="P17" s="191">
        <v>0</v>
      </c>
    </row>
    <row r="18" spans="1:16" ht="13.5" customHeight="1">
      <c r="A18" s="187" t="s">
        <v>412</v>
      </c>
      <c r="B18" s="188" t="s">
        <v>413</v>
      </c>
      <c r="C18" s="188" t="s">
        <v>434</v>
      </c>
      <c r="D18" s="188" t="s">
        <v>454</v>
      </c>
      <c r="E18" s="188" t="s">
        <v>469</v>
      </c>
      <c r="F18" s="188" t="s">
        <v>459</v>
      </c>
      <c r="G18" s="188" t="s">
        <v>457</v>
      </c>
      <c r="H18" s="188" t="s">
        <v>452</v>
      </c>
      <c r="I18" s="189">
        <v>3860</v>
      </c>
      <c r="J18" s="190"/>
      <c r="K18" s="190">
        <v>1490</v>
      </c>
      <c r="L18" s="190">
        <v>1426</v>
      </c>
      <c r="M18" s="190">
        <v>0</v>
      </c>
      <c r="N18" s="190">
        <v>0</v>
      </c>
      <c r="O18" s="191">
        <v>944</v>
      </c>
      <c r="P18" s="191">
        <v>0</v>
      </c>
    </row>
    <row r="19" spans="1:16" ht="13.5" customHeight="1">
      <c r="A19" s="187" t="s">
        <v>412</v>
      </c>
      <c r="B19" s="188" t="s">
        <v>413</v>
      </c>
      <c r="C19" s="188" t="s">
        <v>434</v>
      </c>
      <c r="D19" s="188" t="s">
        <v>454</v>
      </c>
      <c r="E19" s="188" t="s">
        <v>470</v>
      </c>
      <c r="F19" s="188" t="s">
        <v>459</v>
      </c>
      <c r="G19" s="188" t="s">
        <v>465</v>
      </c>
      <c r="H19" s="188" t="s">
        <v>452</v>
      </c>
      <c r="I19" s="189">
        <v>2886</v>
      </c>
      <c r="J19" s="190"/>
      <c r="K19" s="190">
        <v>1450</v>
      </c>
      <c r="L19" s="190">
        <v>560</v>
      </c>
      <c r="M19" s="190">
        <v>0</v>
      </c>
      <c r="N19" s="190">
        <v>0</v>
      </c>
      <c r="O19" s="191">
        <v>876</v>
      </c>
      <c r="P19" s="191">
        <v>0</v>
      </c>
    </row>
    <row r="20" spans="1:16" ht="13.5" customHeight="1">
      <c r="A20" s="187" t="s">
        <v>412</v>
      </c>
      <c r="B20" s="188" t="s">
        <v>413</v>
      </c>
      <c r="C20" s="188" t="s">
        <v>434</v>
      </c>
      <c r="D20" s="188" t="s">
        <v>454</v>
      </c>
      <c r="E20" s="188" t="s">
        <v>471</v>
      </c>
      <c r="F20" s="188" t="s">
        <v>456</v>
      </c>
      <c r="G20" s="188" t="s">
        <v>465</v>
      </c>
      <c r="H20" s="188" t="s">
        <v>452</v>
      </c>
      <c r="I20" s="189">
        <v>3238</v>
      </c>
      <c r="J20" s="190"/>
      <c r="K20" s="190">
        <v>1550</v>
      </c>
      <c r="L20" s="190">
        <v>831</v>
      </c>
      <c r="M20" s="190">
        <v>0</v>
      </c>
      <c r="N20" s="190">
        <v>0</v>
      </c>
      <c r="O20" s="191">
        <v>857</v>
      </c>
      <c r="P20" s="191">
        <v>0</v>
      </c>
    </row>
    <row r="21" spans="1:16" ht="13.5" customHeight="1">
      <c r="A21" s="187" t="s">
        <v>412</v>
      </c>
      <c r="B21" s="188" t="s">
        <v>413</v>
      </c>
      <c r="C21" s="188" t="s">
        <v>434</v>
      </c>
      <c r="D21" s="188" t="s">
        <v>454</v>
      </c>
      <c r="E21" s="188" t="s">
        <v>472</v>
      </c>
      <c r="F21" s="188" t="s">
        <v>456</v>
      </c>
      <c r="G21" s="188" t="s">
        <v>465</v>
      </c>
      <c r="H21" s="188" t="s">
        <v>452</v>
      </c>
      <c r="I21" s="189">
        <v>2945</v>
      </c>
      <c r="J21" s="190"/>
      <c r="K21" s="190">
        <v>1450</v>
      </c>
      <c r="L21" s="190">
        <v>619</v>
      </c>
      <c r="M21" s="190">
        <v>0</v>
      </c>
      <c r="N21" s="190">
        <v>0</v>
      </c>
      <c r="O21" s="191">
        <v>876</v>
      </c>
      <c r="P21" s="191">
        <v>0</v>
      </c>
    </row>
    <row r="22" spans="1:16" ht="13.5" customHeight="1">
      <c r="A22" s="187" t="s">
        <v>412</v>
      </c>
      <c r="B22" s="188" t="s">
        <v>413</v>
      </c>
      <c r="C22" s="188" t="s">
        <v>434</v>
      </c>
      <c r="D22" s="188" t="s">
        <v>454</v>
      </c>
      <c r="E22" s="188" t="s">
        <v>473</v>
      </c>
      <c r="F22" s="188" t="s">
        <v>459</v>
      </c>
      <c r="G22" s="188" t="s">
        <v>465</v>
      </c>
      <c r="H22" s="188" t="s">
        <v>452</v>
      </c>
      <c r="I22" s="189">
        <v>3481</v>
      </c>
      <c r="J22" s="190"/>
      <c r="K22" s="190">
        <v>1550</v>
      </c>
      <c r="L22" s="190">
        <v>1074</v>
      </c>
      <c r="M22" s="190">
        <v>0</v>
      </c>
      <c r="N22" s="190">
        <v>0</v>
      </c>
      <c r="O22" s="191">
        <v>857</v>
      </c>
      <c r="P22" s="191">
        <v>0</v>
      </c>
    </row>
    <row r="23" spans="1:16" ht="13.5" customHeight="1">
      <c r="A23" s="187" t="s">
        <v>412</v>
      </c>
      <c r="B23" s="188" t="s">
        <v>413</v>
      </c>
      <c r="C23" s="188" t="s">
        <v>434</v>
      </c>
      <c r="D23" s="188" t="s">
        <v>454</v>
      </c>
      <c r="E23" s="188" t="s">
        <v>474</v>
      </c>
      <c r="F23" s="188" t="s">
        <v>459</v>
      </c>
      <c r="G23" s="188" t="s">
        <v>457</v>
      </c>
      <c r="H23" s="188" t="s">
        <v>452</v>
      </c>
      <c r="I23" s="189">
        <v>3215</v>
      </c>
      <c r="J23" s="190"/>
      <c r="K23" s="190">
        <v>1490</v>
      </c>
      <c r="L23" s="190">
        <v>782</v>
      </c>
      <c r="M23" s="190">
        <v>0</v>
      </c>
      <c r="N23" s="190">
        <v>0</v>
      </c>
      <c r="O23" s="191">
        <v>943</v>
      </c>
      <c r="P23" s="191">
        <v>0</v>
      </c>
    </row>
    <row r="24" spans="1:16" ht="13.5" customHeight="1">
      <c r="A24" s="187" t="s">
        <v>412</v>
      </c>
      <c r="B24" s="188" t="s">
        <v>413</v>
      </c>
      <c r="C24" s="188" t="s">
        <v>434</v>
      </c>
      <c r="D24" s="188" t="s">
        <v>454</v>
      </c>
      <c r="E24" s="188" t="s">
        <v>475</v>
      </c>
      <c r="F24" s="188" t="s">
        <v>456</v>
      </c>
      <c r="G24" s="188" t="s">
        <v>457</v>
      </c>
      <c r="H24" s="188" t="s">
        <v>452</v>
      </c>
      <c r="I24" s="189">
        <v>3845</v>
      </c>
      <c r="J24" s="190"/>
      <c r="K24" s="190">
        <v>1490</v>
      </c>
      <c r="L24" s="190">
        <v>1411</v>
      </c>
      <c r="M24" s="190">
        <v>0</v>
      </c>
      <c r="N24" s="190">
        <v>0</v>
      </c>
      <c r="O24" s="191">
        <v>944</v>
      </c>
      <c r="P24" s="191">
        <v>0</v>
      </c>
    </row>
    <row r="25" spans="1:16" ht="13.5" customHeight="1">
      <c r="A25" s="187" t="s">
        <v>412</v>
      </c>
      <c r="B25" s="188" t="s">
        <v>413</v>
      </c>
      <c r="C25" s="188" t="s">
        <v>434</v>
      </c>
      <c r="D25" s="188" t="s">
        <v>454</v>
      </c>
      <c r="E25" s="188" t="s">
        <v>476</v>
      </c>
      <c r="F25" s="188" t="s">
        <v>456</v>
      </c>
      <c r="G25" s="188" t="s">
        <v>465</v>
      </c>
      <c r="H25" s="188" t="s">
        <v>452</v>
      </c>
      <c r="I25" s="189">
        <v>3531</v>
      </c>
      <c r="J25" s="190"/>
      <c r="K25" s="190">
        <v>1550</v>
      </c>
      <c r="L25" s="190">
        <v>1124</v>
      </c>
      <c r="M25" s="190">
        <v>0</v>
      </c>
      <c r="N25" s="190">
        <v>0</v>
      </c>
      <c r="O25" s="191">
        <v>857</v>
      </c>
      <c r="P25" s="191">
        <v>0</v>
      </c>
    </row>
    <row r="26" spans="1:16" ht="13.5" customHeight="1">
      <c r="A26" s="187" t="s">
        <v>412</v>
      </c>
      <c r="B26" s="188" t="s">
        <v>413</v>
      </c>
      <c r="C26" s="188" t="s">
        <v>434</v>
      </c>
      <c r="D26" s="188" t="s">
        <v>454</v>
      </c>
      <c r="E26" s="188" t="s">
        <v>477</v>
      </c>
      <c r="F26" s="188" t="s">
        <v>459</v>
      </c>
      <c r="G26" s="188" t="s">
        <v>465</v>
      </c>
      <c r="H26" s="188" t="s">
        <v>452</v>
      </c>
      <c r="I26" s="189">
        <v>3120</v>
      </c>
      <c r="J26" s="190"/>
      <c r="K26" s="190">
        <v>1550</v>
      </c>
      <c r="L26" s="190">
        <v>713</v>
      </c>
      <c r="M26" s="190">
        <v>0</v>
      </c>
      <c r="N26" s="190">
        <v>0</v>
      </c>
      <c r="O26" s="191">
        <v>857</v>
      </c>
      <c r="P26" s="191">
        <v>0</v>
      </c>
    </row>
    <row r="27" spans="1:16" ht="13.5" customHeight="1">
      <c r="A27" s="187" t="s">
        <v>412</v>
      </c>
      <c r="B27" s="188" t="s">
        <v>413</v>
      </c>
      <c r="C27" s="188" t="s">
        <v>434</v>
      </c>
      <c r="D27" s="188" t="s">
        <v>454</v>
      </c>
      <c r="E27" s="188" t="s">
        <v>478</v>
      </c>
      <c r="F27" s="188" t="s">
        <v>459</v>
      </c>
      <c r="G27" s="188" t="s">
        <v>465</v>
      </c>
      <c r="H27" s="188" t="s">
        <v>452</v>
      </c>
      <c r="I27" s="189">
        <v>3162</v>
      </c>
      <c r="J27" s="190"/>
      <c r="K27" s="190">
        <v>1550</v>
      </c>
      <c r="L27" s="190">
        <v>755</v>
      </c>
      <c r="M27" s="190">
        <v>0</v>
      </c>
      <c r="N27" s="190">
        <v>0</v>
      </c>
      <c r="O27" s="191">
        <v>857</v>
      </c>
      <c r="P27" s="191">
        <v>0</v>
      </c>
    </row>
    <row r="28" spans="1:16" ht="13.5" customHeight="1">
      <c r="A28" s="187" t="s">
        <v>412</v>
      </c>
      <c r="B28" s="188" t="s">
        <v>413</v>
      </c>
      <c r="C28" s="188" t="s">
        <v>434</v>
      </c>
      <c r="D28" s="188" t="s">
        <v>454</v>
      </c>
      <c r="E28" s="188" t="s">
        <v>479</v>
      </c>
      <c r="F28" s="188" t="s">
        <v>459</v>
      </c>
      <c r="G28" s="188" t="s">
        <v>465</v>
      </c>
      <c r="H28" s="188" t="s">
        <v>452</v>
      </c>
      <c r="I28" s="189">
        <v>3416</v>
      </c>
      <c r="J28" s="190"/>
      <c r="K28" s="190">
        <v>1550</v>
      </c>
      <c r="L28" s="190">
        <v>1009</v>
      </c>
      <c r="M28" s="190">
        <v>0</v>
      </c>
      <c r="N28" s="190">
        <v>0</v>
      </c>
      <c r="O28" s="191">
        <v>857</v>
      </c>
      <c r="P28" s="191">
        <v>0</v>
      </c>
    </row>
    <row r="29" spans="1:16" ht="13.5" customHeight="1">
      <c r="A29" s="187" t="s">
        <v>412</v>
      </c>
      <c r="B29" s="188" t="s">
        <v>413</v>
      </c>
      <c r="C29" s="188" t="s">
        <v>434</v>
      </c>
      <c r="D29" s="188" t="s">
        <v>454</v>
      </c>
      <c r="E29" s="188" t="s">
        <v>480</v>
      </c>
      <c r="F29" s="188" t="s">
        <v>459</v>
      </c>
      <c r="G29" s="188" t="s">
        <v>465</v>
      </c>
      <c r="H29" s="188" t="s">
        <v>452</v>
      </c>
      <c r="I29" s="189">
        <v>3162</v>
      </c>
      <c r="J29" s="190"/>
      <c r="K29" s="190">
        <v>1550</v>
      </c>
      <c r="L29" s="190">
        <v>755</v>
      </c>
      <c r="M29" s="190">
        <v>0</v>
      </c>
      <c r="N29" s="190">
        <v>0</v>
      </c>
      <c r="O29" s="191">
        <v>857</v>
      </c>
      <c r="P29" s="191">
        <v>0</v>
      </c>
    </row>
    <row r="30" spans="1:16" ht="13.5" customHeight="1">
      <c r="A30" s="187" t="s">
        <v>412</v>
      </c>
      <c r="B30" s="188" t="s">
        <v>413</v>
      </c>
      <c r="C30" s="188" t="s">
        <v>434</v>
      </c>
      <c r="D30" s="188" t="s">
        <v>454</v>
      </c>
      <c r="E30" s="188" t="s">
        <v>481</v>
      </c>
      <c r="F30" s="188" t="s">
        <v>459</v>
      </c>
      <c r="G30" s="188" t="s">
        <v>465</v>
      </c>
      <c r="H30" s="188" t="s">
        <v>452</v>
      </c>
      <c r="I30" s="189">
        <v>2923</v>
      </c>
      <c r="J30" s="190"/>
      <c r="K30" s="190">
        <v>1450</v>
      </c>
      <c r="L30" s="190">
        <v>597</v>
      </c>
      <c r="M30" s="190">
        <v>0</v>
      </c>
      <c r="N30" s="190">
        <v>0</v>
      </c>
      <c r="O30" s="191">
        <v>876</v>
      </c>
      <c r="P30" s="191">
        <v>0</v>
      </c>
    </row>
    <row r="31" spans="1:16" ht="13.5" customHeight="1">
      <c r="A31" s="187" t="s">
        <v>412</v>
      </c>
      <c r="B31" s="188" t="s">
        <v>413</v>
      </c>
      <c r="C31" s="188" t="s">
        <v>434</v>
      </c>
      <c r="D31" s="188" t="s">
        <v>454</v>
      </c>
      <c r="E31" s="188" t="s">
        <v>482</v>
      </c>
      <c r="F31" s="188" t="s">
        <v>459</v>
      </c>
      <c r="G31" s="188" t="s">
        <v>457</v>
      </c>
      <c r="H31" s="188" t="s">
        <v>452</v>
      </c>
      <c r="I31" s="189">
        <v>3548</v>
      </c>
      <c r="J31" s="190"/>
      <c r="K31" s="190">
        <v>1490</v>
      </c>
      <c r="L31" s="190">
        <v>1114</v>
      </c>
      <c r="M31" s="190">
        <v>0</v>
      </c>
      <c r="N31" s="190">
        <v>0</v>
      </c>
      <c r="O31" s="191">
        <v>944</v>
      </c>
      <c r="P31" s="191">
        <v>0</v>
      </c>
    </row>
    <row r="32" spans="1:16" ht="13.5" customHeight="1">
      <c r="A32" s="187" t="s">
        <v>412</v>
      </c>
      <c r="B32" s="188" t="s">
        <v>413</v>
      </c>
      <c r="C32" s="188" t="s">
        <v>434</v>
      </c>
      <c r="D32" s="188" t="s">
        <v>454</v>
      </c>
      <c r="E32" s="188" t="s">
        <v>483</v>
      </c>
      <c r="F32" s="188" t="s">
        <v>459</v>
      </c>
      <c r="G32" s="188" t="s">
        <v>465</v>
      </c>
      <c r="H32" s="188" t="s">
        <v>452</v>
      </c>
      <c r="I32" s="189">
        <v>3204</v>
      </c>
      <c r="J32" s="190"/>
      <c r="K32" s="190">
        <v>1550</v>
      </c>
      <c r="L32" s="190">
        <v>797</v>
      </c>
      <c r="M32" s="190">
        <v>0</v>
      </c>
      <c r="N32" s="190">
        <v>0</v>
      </c>
      <c r="O32" s="191">
        <v>857</v>
      </c>
      <c r="P32" s="191">
        <v>0</v>
      </c>
    </row>
    <row r="33" spans="1:16" ht="13.5" customHeight="1">
      <c r="A33" s="187" t="s">
        <v>412</v>
      </c>
      <c r="B33" s="188" t="s">
        <v>413</v>
      </c>
      <c r="C33" s="188" t="s">
        <v>434</v>
      </c>
      <c r="D33" s="188" t="s">
        <v>454</v>
      </c>
      <c r="E33" s="188" t="s">
        <v>484</v>
      </c>
      <c r="F33" s="188" t="s">
        <v>459</v>
      </c>
      <c r="G33" s="188" t="s">
        <v>457</v>
      </c>
      <c r="H33" s="188" t="s">
        <v>452</v>
      </c>
      <c r="I33" s="189">
        <v>3216</v>
      </c>
      <c r="J33" s="190"/>
      <c r="K33" s="190">
        <v>1490</v>
      </c>
      <c r="L33" s="190">
        <v>782</v>
      </c>
      <c r="M33" s="190">
        <v>0</v>
      </c>
      <c r="N33" s="190">
        <v>0</v>
      </c>
      <c r="O33" s="191">
        <v>944</v>
      </c>
      <c r="P33" s="191">
        <v>0</v>
      </c>
    </row>
    <row r="34" spans="1:16" ht="13.5" customHeight="1">
      <c r="A34" s="187" t="s">
        <v>412</v>
      </c>
      <c r="B34" s="188" t="s">
        <v>413</v>
      </c>
      <c r="C34" s="188" t="s">
        <v>434</v>
      </c>
      <c r="D34" s="188" t="s">
        <v>454</v>
      </c>
      <c r="E34" s="188" t="s">
        <v>485</v>
      </c>
      <c r="F34" s="188" t="s">
        <v>459</v>
      </c>
      <c r="G34" s="188" t="s">
        <v>465</v>
      </c>
      <c r="H34" s="188" t="s">
        <v>453</v>
      </c>
      <c r="I34" s="189">
        <v>2886</v>
      </c>
      <c r="J34" s="190"/>
      <c r="K34" s="190">
        <v>1450</v>
      </c>
      <c r="L34" s="190">
        <v>560</v>
      </c>
      <c r="M34" s="190">
        <v>0</v>
      </c>
      <c r="N34" s="190">
        <v>0</v>
      </c>
      <c r="O34" s="191">
        <v>876</v>
      </c>
      <c r="P34" s="191">
        <v>0</v>
      </c>
    </row>
    <row r="35" spans="1:16" ht="13.5" customHeight="1">
      <c r="A35" s="187" t="s">
        <v>412</v>
      </c>
      <c r="B35" s="188" t="s">
        <v>413</v>
      </c>
      <c r="C35" s="188" t="s">
        <v>434</v>
      </c>
      <c r="D35" s="188" t="s">
        <v>454</v>
      </c>
      <c r="E35" s="188" t="s">
        <v>486</v>
      </c>
      <c r="F35" s="188" t="s">
        <v>456</v>
      </c>
      <c r="G35" s="188" t="s">
        <v>461</v>
      </c>
      <c r="H35" s="188" t="s">
        <v>453</v>
      </c>
      <c r="I35" s="189">
        <v>3863</v>
      </c>
      <c r="J35" s="190"/>
      <c r="K35" s="190">
        <v>1600</v>
      </c>
      <c r="L35" s="190">
        <v>1171</v>
      </c>
      <c r="M35" s="190">
        <v>0</v>
      </c>
      <c r="N35" s="190">
        <v>0</v>
      </c>
      <c r="O35" s="191">
        <v>1092</v>
      </c>
      <c r="P35" s="191">
        <v>0</v>
      </c>
    </row>
    <row r="36" spans="1:16" ht="13.5" customHeight="1">
      <c r="A36" s="187" t="s">
        <v>412</v>
      </c>
      <c r="B36" s="188" t="s">
        <v>413</v>
      </c>
      <c r="C36" s="188" t="s">
        <v>434</v>
      </c>
      <c r="D36" s="188" t="s">
        <v>454</v>
      </c>
      <c r="E36" s="188" t="s">
        <v>444</v>
      </c>
      <c r="F36" s="188" t="s">
        <v>459</v>
      </c>
      <c r="G36" s="188" t="s">
        <v>461</v>
      </c>
      <c r="H36" s="188" t="s">
        <v>453</v>
      </c>
      <c r="I36" s="189">
        <v>3816</v>
      </c>
      <c r="J36" s="190"/>
      <c r="K36" s="190">
        <v>1510</v>
      </c>
      <c r="L36" s="190">
        <v>1346</v>
      </c>
      <c r="M36" s="190">
        <v>0</v>
      </c>
      <c r="N36" s="190">
        <v>0</v>
      </c>
      <c r="O36" s="191">
        <v>960</v>
      </c>
      <c r="P36" s="191">
        <v>0</v>
      </c>
    </row>
    <row r="37" spans="1:16" ht="13.5" customHeight="1">
      <c r="A37" s="187" t="s">
        <v>412</v>
      </c>
      <c r="B37" s="188" t="s">
        <v>413</v>
      </c>
      <c r="C37" s="188" t="s">
        <v>434</v>
      </c>
      <c r="D37" s="188" t="s">
        <v>454</v>
      </c>
      <c r="E37" s="188" t="s">
        <v>487</v>
      </c>
      <c r="F37" s="188" t="s">
        <v>456</v>
      </c>
      <c r="G37" s="188" t="s">
        <v>465</v>
      </c>
      <c r="H37" s="188" t="s">
        <v>453</v>
      </c>
      <c r="I37" s="189">
        <v>3856</v>
      </c>
      <c r="J37" s="190"/>
      <c r="K37" s="190">
        <v>1550</v>
      </c>
      <c r="L37" s="190">
        <v>1449</v>
      </c>
      <c r="M37" s="190">
        <v>0</v>
      </c>
      <c r="N37" s="190">
        <v>0</v>
      </c>
      <c r="O37" s="191">
        <v>857</v>
      </c>
      <c r="P37" s="191">
        <v>0</v>
      </c>
    </row>
    <row r="38" spans="1:16" ht="13.5" customHeight="1">
      <c r="A38" s="187" t="s">
        <v>412</v>
      </c>
      <c r="B38" s="188" t="s">
        <v>413</v>
      </c>
      <c r="C38" s="188" t="s">
        <v>434</v>
      </c>
      <c r="D38" s="188" t="s">
        <v>454</v>
      </c>
      <c r="E38" s="188" t="s">
        <v>488</v>
      </c>
      <c r="F38" s="188" t="s">
        <v>459</v>
      </c>
      <c r="G38" s="188" t="s">
        <v>461</v>
      </c>
      <c r="H38" s="188" t="s">
        <v>453</v>
      </c>
      <c r="I38" s="189">
        <v>3736</v>
      </c>
      <c r="J38" s="190"/>
      <c r="K38" s="190">
        <v>1510</v>
      </c>
      <c r="L38" s="190">
        <v>1266</v>
      </c>
      <c r="M38" s="190">
        <v>0</v>
      </c>
      <c r="N38" s="190">
        <v>0</v>
      </c>
      <c r="O38" s="191">
        <v>960</v>
      </c>
      <c r="P38" s="191">
        <v>0</v>
      </c>
    </row>
    <row r="39" spans="1:16" ht="13.5" customHeight="1">
      <c r="A39" s="187" t="s">
        <v>412</v>
      </c>
      <c r="B39" s="188" t="s">
        <v>413</v>
      </c>
      <c r="C39" s="188" t="s">
        <v>434</v>
      </c>
      <c r="D39" s="188" t="s">
        <v>454</v>
      </c>
      <c r="E39" s="188" t="s">
        <v>489</v>
      </c>
      <c r="F39" s="188" t="s">
        <v>459</v>
      </c>
      <c r="G39" s="188" t="s">
        <v>465</v>
      </c>
      <c r="H39" s="188" t="s">
        <v>453</v>
      </c>
      <c r="I39" s="189">
        <v>3416</v>
      </c>
      <c r="J39" s="190"/>
      <c r="K39" s="190">
        <v>1550</v>
      </c>
      <c r="L39" s="190">
        <v>1009</v>
      </c>
      <c r="M39" s="190">
        <v>0</v>
      </c>
      <c r="N39" s="190">
        <v>0</v>
      </c>
      <c r="O39" s="191">
        <v>857</v>
      </c>
      <c r="P39" s="191">
        <v>0</v>
      </c>
    </row>
    <row r="40" spans="1:16" ht="13.5" customHeight="1">
      <c r="A40" s="187" t="s">
        <v>412</v>
      </c>
      <c r="B40" s="188" t="s">
        <v>413</v>
      </c>
      <c r="C40" s="188" t="s">
        <v>434</v>
      </c>
      <c r="D40" s="188" t="s">
        <v>454</v>
      </c>
      <c r="E40" s="188" t="s">
        <v>490</v>
      </c>
      <c r="F40" s="188" t="s">
        <v>459</v>
      </c>
      <c r="G40" s="188" t="s">
        <v>457</v>
      </c>
      <c r="H40" s="188" t="s">
        <v>453</v>
      </c>
      <c r="I40" s="189">
        <v>3216</v>
      </c>
      <c r="J40" s="190"/>
      <c r="K40" s="190">
        <v>1490</v>
      </c>
      <c r="L40" s="190">
        <v>782</v>
      </c>
      <c r="M40" s="190">
        <v>0</v>
      </c>
      <c r="N40" s="190">
        <v>0</v>
      </c>
      <c r="O40" s="191">
        <v>944</v>
      </c>
      <c r="P40" s="191">
        <v>0</v>
      </c>
    </row>
    <row r="41" spans="1:16" ht="13.5" customHeight="1">
      <c r="A41" s="187" t="s">
        <v>412</v>
      </c>
      <c r="B41" s="188" t="s">
        <v>413</v>
      </c>
      <c r="C41" s="188" t="s">
        <v>434</v>
      </c>
      <c r="D41" s="188" t="s">
        <v>454</v>
      </c>
      <c r="E41" s="188" t="s">
        <v>491</v>
      </c>
      <c r="F41" s="188" t="s">
        <v>459</v>
      </c>
      <c r="G41" s="188" t="s">
        <v>465</v>
      </c>
      <c r="H41" s="188" t="s">
        <v>453</v>
      </c>
      <c r="I41" s="189">
        <v>3416</v>
      </c>
      <c r="J41" s="190"/>
      <c r="K41" s="190">
        <v>1550</v>
      </c>
      <c r="L41" s="190">
        <v>1009</v>
      </c>
      <c r="M41" s="190">
        <v>0</v>
      </c>
      <c r="N41" s="190">
        <v>0</v>
      </c>
      <c r="O41" s="191">
        <v>857</v>
      </c>
      <c r="P41" s="191">
        <v>0</v>
      </c>
    </row>
    <row r="42" spans="1:16" ht="13.5" customHeight="1">
      <c r="A42" s="187" t="s">
        <v>412</v>
      </c>
      <c r="B42" s="188" t="s">
        <v>413</v>
      </c>
      <c r="C42" s="188" t="s">
        <v>434</v>
      </c>
      <c r="D42" s="188" t="s">
        <v>454</v>
      </c>
      <c r="E42" s="188" t="s">
        <v>492</v>
      </c>
      <c r="F42" s="188" t="s">
        <v>456</v>
      </c>
      <c r="G42" s="188" t="s">
        <v>465</v>
      </c>
      <c r="H42" s="188" t="s">
        <v>453</v>
      </c>
      <c r="I42" s="189">
        <v>3066</v>
      </c>
      <c r="J42" s="190"/>
      <c r="K42" s="190">
        <v>1450</v>
      </c>
      <c r="L42" s="190">
        <v>740</v>
      </c>
      <c r="M42" s="190">
        <v>0</v>
      </c>
      <c r="N42" s="190">
        <v>0</v>
      </c>
      <c r="O42" s="191">
        <v>876</v>
      </c>
      <c r="P42" s="191">
        <v>0</v>
      </c>
    </row>
    <row r="43" spans="1:16" ht="13.5" customHeight="1">
      <c r="A43" s="187" t="s">
        <v>412</v>
      </c>
      <c r="B43" s="188" t="s">
        <v>413</v>
      </c>
      <c r="C43" s="188" t="s">
        <v>434</v>
      </c>
      <c r="D43" s="188" t="s">
        <v>454</v>
      </c>
      <c r="E43" s="188" t="s">
        <v>493</v>
      </c>
      <c r="F43" s="188" t="s">
        <v>456</v>
      </c>
      <c r="G43" s="188" t="s">
        <v>465</v>
      </c>
      <c r="H43" s="188" t="s">
        <v>453</v>
      </c>
      <c r="I43" s="189">
        <v>2776</v>
      </c>
      <c r="J43" s="190"/>
      <c r="K43" s="190">
        <v>1380</v>
      </c>
      <c r="L43" s="190">
        <v>508</v>
      </c>
      <c r="M43" s="190">
        <v>0</v>
      </c>
      <c r="N43" s="190">
        <v>0</v>
      </c>
      <c r="O43" s="191">
        <v>888</v>
      </c>
      <c r="P43" s="191">
        <v>0</v>
      </c>
    </row>
  </sheetData>
  <sheetProtection formatCells="0" formatColumns="0" formatRows="0"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zoomScalePageLayoutView="0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2" width="17.625" style="0" customWidth="1"/>
    <col min="3" max="3" width="20.625" style="0" customWidth="1"/>
    <col min="4" max="4" width="18.125" style="0" customWidth="1"/>
    <col min="5" max="5" width="16.875" style="0" customWidth="1"/>
    <col min="6" max="6" width="19.875" style="0" customWidth="1"/>
  </cols>
  <sheetData>
    <row r="1" spans="1:6" s="74" customFormat="1" ht="20.25" customHeight="1">
      <c r="A1" s="292" t="s">
        <v>347</v>
      </c>
      <c r="B1" s="292"/>
      <c r="C1" s="292"/>
      <c r="D1" s="292"/>
      <c r="E1" s="292"/>
      <c r="F1" s="292"/>
    </row>
    <row r="2" spans="1:6" s="74" customFormat="1" ht="20.25" customHeight="1">
      <c r="A2" s="292" t="s">
        <v>348</v>
      </c>
      <c r="B2" s="292"/>
      <c r="C2" s="292"/>
      <c r="D2" s="292"/>
      <c r="E2" s="292"/>
      <c r="F2" s="292"/>
    </row>
    <row r="3" ht="13.5" customHeight="1">
      <c r="A3" s="75" t="s">
        <v>349</v>
      </c>
    </row>
    <row r="4" spans="1:6" s="160" customFormat="1" ht="13.5" customHeight="1">
      <c r="A4" s="301" t="s">
        <v>334</v>
      </c>
      <c r="B4" s="198" t="s">
        <v>335</v>
      </c>
      <c r="C4" s="297" t="s">
        <v>413</v>
      </c>
      <c r="D4" s="298"/>
      <c r="E4" s="298"/>
      <c r="F4" s="299"/>
    </row>
    <row r="5" spans="1:6" s="160" customFormat="1" ht="18" customHeight="1">
      <c r="A5" s="302"/>
      <c r="B5" s="198" t="s">
        <v>336</v>
      </c>
      <c r="C5" s="297" t="s">
        <v>444</v>
      </c>
      <c r="D5" s="300"/>
      <c r="E5" s="199" t="s">
        <v>337</v>
      </c>
      <c r="F5" s="82" t="s">
        <v>445</v>
      </c>
    </row>
    <row r="6" spans="1:6" s="160" customFormat="1" ht="18" customHeight="1">
      <c r="A6" s="302"/>
      <c r="B6" s="198" t="s">
        <v>338</v>
      </c>
      <c r="C6" s="304">
        <v>35</v>
      </c>
      <c r="D6" s="300"/>
      <c r="E6" s="199" t="s">
        <v>339</v>
      </c>
      <c r="F6" s="200">
        <v>53</v>
      </c>
    </row>
    <row r="7" spans="1:6" s="160" customFormat="1" ht="26.25" customHeight="1">
      <c r="A7" s="302"/>
      <c r="B7" s="199" t="s">
        <v>340</v>
      </c>
      <c r="C7" s="294" t="s">
        <v>446</v>
      </c>
      <c r="D7" s="295"/>
      <c r="E7" s="295"/>
      <c r="F7" s="296"/>
    </row>
    <row r="8" spans="1:6" ht="13.5" customHeight="1">
      <c r="A8" s="302"/>
      <c r="B8" s="282" t="s">
        <v>341</v>
      </c>
      <c r="C8" s="283"/>
      <c r="D8" s="283"/>
      <c r="E8" s="283"/>
      <c r="F8" s="284"/>
    </row>
    <row r="9" spans="1:6" ht="13.5" customHeight="1">
      <c r="A9" s="302"/>
      <c r="B9" s="72" t="s">
        <v>342</v>
      </c>
      <c r="C9" s="77" t="s">
        <v>343</v>
      </c>
      <c r="D9" s="77" t="s">
        <v>346</v>
      </c>
      <c r="E9" s="77" t="s">
        <v>344</v>
      </c>
      <c r="F9" s="77" t="s">
        <v>345</v>
      </c>
    </row>
    <row r="10" spans="1:6" s="160" customFormat="1" ht="13.5" customHeight="1">
      <c r="A10" s="302"/>
      <c r="B10" s="170">
        <v>382.21</v>
      </c>
      <c r="C10" s="170">
        <v>382.21</v>
      </c>
      <c r="D10" s="170">
        <v>0</v>
      </c>
      <c r="E10" s="170">
        <v>0</v>
      </c>
      <c r="F10" s="170">
        <v>0</v>
      </c>
    </row>
    <row r="11" spans="1:6" ht="13.5" customHeight="1">
      <c r="A11" s="302"/>
      <c r="B11" s="282" t="s">
        <v>350</v>
      </c>
      <c r="C11" s="283"/>
      <c r="D11" s="283"/>
      <c r="E11" s="283"/>
      <c r="F11" s="284"/>
    </row>
    <row r="12" spans="1:6" ht="13.5" customHeight="1">
      <c r="A12" s="302"/>
      <c r="B12" s="76" t="s">
        <v>351</v>
      </c>
      <c r="C12" s="282" t="s">
        <v>352</v>
      </c>
      <c r="D12" s="293"/>
      <c r="E12" s="282" t="s">
        <v>353</v>
      </c>
      <c r="F12" s="293"/>
    </row>
    <row r="13" spans="1:6" s="160" customFormat="1" ht="13.5" customHeight="1">
      <c r="A13" s="302"/>
      <c r="B13" s="170">
        <v>382.21</v>
      </c>
      <c r="C13" s="280">
        <v>277.21</v>
      </c>
      <c r="D13" s="281"/>
      <c r="E13" s="280">
        <v>105</v>
      </c>
      <c r="F13" s="281"/>
    </row>
    <row r="14" spans="1:6" ht="13.5" customHeight="1">
      <c r="A14" s="302"/>
      <c r="B14" s="76" t="s">
        <v>354</v>
      </c>
      <c r="C14" s="282" t="s">
        <v>356</v>
      </c>
      <c r="D14" s="283"/>
      <c r="E14" s="283"/>
      <c r="F14" s="284"/>
    </row>
    <row r="15" spans="1:6" ht="15.75" customHeight="1">
      <c r="A15" s="302"/>
      <c r="B15" s="76" t="s">
        <v>355</v>
      </c>
      <c r="C15" s="282" t="s">
        <v>357</v>
      </c>
      <c r="D15" s="284"/>
      <c r="E15" s="76" t="s">
        <v>358</v>
      </c>
      <c r="F15" s="76" t="s">
        <v>359</v>
      </c>
    </row>
    <row r="16" spans="1:6" s="160" customFormat="1" ht="13.5" customHeight="1">
      <c r="A16" s="303"/>
      <c r="B16" s="170">
        <v>3.4</v>
      </c>
      <c r="C16" s="310">
        <v>0</v>
      </c>
      <c r="D16" s="300"/>
      <c r="E16" s="170">
        <v>0</v>
      </c>
      <c r="F16" s="170">
        <v>3.4</v>
      </c>
    </row>
    <row r="17" spans="1:6" ht="13.5" customHeight="1">
      <c r="A17" s="277" t="s">
        <v>360</v>
      </c>
      <c r="B17" s="290" t="s">
        <v>365</v>
      </c>
      <c r="C17" s="291"/>
      <c r="F17" s="78"/>
    </row>
    <row r="18" spans="1:6" s="160" customFormat="1" ht="30" customHeight="1">
      <c r="A18" s="278"/>
      <c r="B18" s="201" t="s">
        <v>361</v>
      </c>
      <c r="C18" s="285" t="s">
        <v>447</v>
      </c>
      <c r="D18" s="286"/>
      <c r="E18" s="286"/>
      <c r="F18" s="287"/>
    </row>
    <row r="19" spans="1:6" ht="13.5" customHeight="1">
      <c r="A19" s="278"/>
      <c r="B19" s="81" t="s">
        <v>362</v>
      </c>
      <c r="C19" s="288"/>
      <c r="D19" s="288"/>
      <c r="E19" s="288"/>
      <c r="F19" s="289"/>
    </row>
    <row r="20" spans="1:6" ht="13.5" customHeight="1">
      <c r="A20" s="278"/>
      <c r="B20" s="81" t="s">
        <v>363</v>
      </c>
      <c r="C20" s="288"/>
      <c r="D20" s="288"/>
      <c r="E20" s="288"/>
      <c r="F20" s="289"/>
    </row>
    <row r="21" spans="1:6" ht="13.5" customHeight="1">
      <c r="A21" s="279"/>
      <c r="B21" s="81" t="s">
        <v>364</v>
      </c>
      <c r="F21" s="78"/>
    </row>
    <row r="22" spans="1:6" ht="13.5" customHeight="1">
      <c r="A22" s="277" t="s">
        <v>360</v>
      </c>
      <c r="B22" s="277" t="s">
        <v>370</v>
      </c>
      <c r="C22" s="73" t="s">
        <v>366</v>
      </c>
      <c r="D22" s="73" t="s">
        <v>367</v>
      </c>
      <c r="E22" s="73" t="s">
        <v>368</v>
      </c>
      <c r="F22" s="73" t="s">
        <v>69</v>
      </c>
    </row>
    <row r="23" spans="1:6" s="160" customFormat="1" ht="13.5" customHeight="1">
      <c r="A23" s="278"/>
      <c r="B23" s="278"/>
      <c r="C23" s="198"/>
      <c r="D23" s="171" t="s">
        <v>448</v>
      </c>
      <c r="E23" s="198"/>
      <c r="F23" s="198"/>
    </row>
    <row r="24" spans="1:6" ht="13.5" customHeight="1">
      <c r="A24" s="278"/>
      <c r="B24" s="278"/>
      <c r="C24" s="72"/>
      <c r="D24" s="72"/>
      <c r="E24" s="72"/>
      <c r="F24" s="72"/>
    </row>
    <row r="25" spans="1:6" ht="13.5" customHeight="1">
      <c r="A25" s="278"/>
      <c r="B25" s="278"/>
      <c r="C25" s="72"/>
      <c r="D25" s="72"/>
      <c r="E25" s="72"/>
      <c r="F25" s="72"/>
    </row>
    <row r="26" spans="1:6" ht="13.5" customHeight="1">
      <c r="A26" s="278"/>
      <c r="B26" s="278"/>
      <c r="C26" s="72"/>
      <c r="D26" s="72"/>
      <c r="E26" s="72"/>
      <c r="F26" s="72"/>
    </row>
    <row r="27" spans="1:6" ht="13.5" customHeight="1">
      <c r="A27" s="278"/>
      <c r="B27" s="278"/>
      <c r="C27" s="72"/>
      <c r="D27" s="72"/>
      <c r="E27" s="72"/>
      <c r="F27" s="72"/>
    </row>
    <row r="28" spans="1:6" ht="13.5" customHeight="1">
      <c r="A28" s="278"/>
      <c r="B28" s="278"/>
      <c r="C28" s="72"/>
      <c r="D28" s="72"/>
      <c r="E28" s="72"/>
      <c r="F28" s="72"/>
    </row>
    <row r="29" spans="1:6" ht="13.5" customHeight="1">
      <c r="A29" s="278"/>
      <c r="B29" s="278"/>
      <c r="C29" s="72"/>
      <c r="D29" s="72"/>
      <c r="E29" s="72"/>
      <c r="F29" s="72"/>
    </row>
    <row r="30" spans="1:6" ht="13.5" customHeight="1">
      <c r="A30" s="278"/>
      <c r="B30" s="278"/>
      <c r="C30" s="72"/>
      <c r="D30" s="72"/>
      <c r="E30" s="72"/>
      <c r="F30" s="72"/>
    </row>
    <row r="31" spans="1:6" ht="13.5" customHeight="1">
      <c r="A31" s="278"/>
      <c r="B31" s="278"/>
      <c r="C31" s="72"/>
      <c r="D31" s="72"/>
      <c r="E31" s="72"/>
      <c r="F31" s="72"/>
    </row>
    <row r="32" spans="1:6" ht="13.5" customHeight="1">
      <c r="A32" s="278"/>
      <c r="B32" s="279"/>
      <c r="C32" s="72" t="s">
        <v>369</v>
      </c>
      <c r="D32" s="72"/>
      <c r="E32" s="72"/>
      <c r="F32" s="72"/>
    </row>
    <row r="33" spans="1:6" ht="27.75" customHeight="1">
      <c r="A33" s="278"/>
      <c r="B33" s="301" t="s">
        <v>378</v>
      </c>
      <c r="C33" s="73" t="s">
        <v>371</v>
      </c>
      <c r="D33" s="73" t="s">
        <v>372</v>
      </c>
      <c r="E33" s="73" t="s">
        <v>373</v>
      </c>
      <c r="F33" s="73" t="s">
        <v>374</v>
      </c>
    </row>
    <row r="34" spans="1:6" s="160" customFormat="1" ht="48" customHeight="1">
      <c r="A34" s="278"/>
      <c r="B34" s="302"/>
      <c r="C34" s="198" t="s">
        <v>375</v>
      </c>
      <c r="D34" s="171" t="s">
        <v>449</v>
      </c>
      <c r="E34" s="198"/>
      <c r="F34" s="198"/>
    </row>
    <row r="35" spans="1:6" ht="27.75" customHeight="1">
      <c r="A35" s="278"/>
      <c r="B35" s="302"/>
      <c r="C35" s="72" t="s">
        <v>376</v>
      </c>
      <c r="D35" s="72"/>
      <c r="E35" s="72"/>
      <c r="F35" s="72"/>
    </row>
    <row r="36" spans="1:6" ht="27.75" customHeight="1">
      <c r="A36" s="278"/>
      <c r="B36" s="302"/>
      <c r="C36" s="82"/>
      <c r="D36" s="72"/>
      <c r="E36" s="72"/>
      <c r="F36" s="72"/>
    </row>
    <row r="37" spans="1:6" ht="27.75" customHeight="1">
      <c r="A37" s="279"/>
      <c r="B37" s="303"/>
      <c r="C37" s="72" t="s">
        <v>377</v>
      </c>
      <c r="D37" s="72"/>
      <c r="E37" s="72"/>
      <c r="F37" s="72"/>
    </row>
    <row r="38" spans="1:6" s="160" customFormat="1" ht="73.5" customHeight="1">
      <c r="A38" s="202" t="s">
        <v>379</v>
      </c>
      <c r="B38" s="297" t="s">
        <v>435</v>
      </c>
      <c r="C38" s="305"/>
      <c r="D38" s="305"/>
      <c r="E38" s="305"/>
      <c r="F38" s="300"/>
    </row>
    <row r="39" spans="1:6" s="160" customFormat="1" ht="63.75" customHeight="1">
      <c r="A39" s="301" t="s">
        <v>380</v>
      </c>
      <c r="B39" s="306" t="s">
        <v>435</v>
      </c>
      <c r="C39" s="291"/>
      <c r="D39" s="291"/>
      <c r="F39" s="203"/>
    </row>
    <row r="40" spans="1:6" ht="13.5">
      <c r="A40" s="302"/>
      <c r="B40" s="307"/>
      <c r="C40" s="288"/>
      <c r="D40" s="288"/>
      <c r="F40" s="78" t="s">
        <v>381</v>
      </c>
    </row>
    <row r="41" spans="1:6" ht="13.5">
      <c r="A41" s="303"/>
      <c r="B41" s="308"/>
      <c r="C41" s="309"/>
      <c r="D41" s="309"/>
      <c r="E41" s="79"/>
      <c r="F41" s="80" t="s">
        <v>382</v>
      </c>
    </row>
    <row r="42" spans="1:5" ht="13.5">
      <c r="A42" s="291" t="s">
        <v>383</v>
      </c>
      <c r="B42" s="291"/>
      <c r="E42" t="s">
        <v>385</v>
      </c>
    </row>
    <row r="43" spans="1:5" ht="13.5">
      <c r="A43" s="288" t="s">
        <v>384</v>
      </c>
      <c r="B43" s="288"/>
      <c r="E43" t="s">
        <v>384</v>
      </c>
    </row>
    <row r="44" spans="5:6" ht="13.5">
      <c r="E44" t="s">
        <v>386</v>
      </c>
      <c r="F44" t="s">
        <v>387</v>
      </c>
    </row>
  </sheetData>
  <sheetProtection formatCells="0" formatColumns="0" formatRows="0"/>
  <mergeCells count="29">
    <mergeCell ref="B8:F8"/>
    <mergeCell ref="A43:B43"/>
    <mergeCell ref="B22:B32"/>
    <mergeCell ref="B33:B37"/>
    <mergeCell ref="A22:A37"/>
    <mergeCell ref="B38:F38"/>
    <mergeCell ref="A39:A41"/>
    <mergeCell ref="B39:D41"/>
    <mergeCell ref="C16:D16"/>
    <mergeCell ref="A42:B42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A17:A21"/>
    <mergeCell ref="C13:D13"/>
    <mergeCell ref="E13:F13"/>
    <mergeCell ref="C14:F14"/>
    <mergeCell ref="C18:F18"/>
    <mergeCell ref="C19:F19"/>
    <mergeCell ref="C20:F20"/>
    <mergeCell ref="C15:D15"/>
    <mergeCell ref="B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0"/>
  <sheetViews>
    <sheetView showGridLines="0" showZeros="0" zoomScalePageLayoutView="0" workbookViewId="0" topLeftCell="A1">
      <selection activeCell="A1" sqref="A1"/>
    </sheetView>
  </sheetViews>
  <sheetFormatPr defaultColWidth="6.875" defaultRowHeight="13.5"/>
  <cols>
    <col min="1" max="1" width="6.875" style="3" customWidth="1"/>
    <col min="2" max="2" width="21.75390625" style="3" customWidth="1"/>
    <col min="3" max="3" width="28.375" style="3" customWidth="1"/>
    <col min="4" max="4" width="21.50390625" style="3" customWidth="1"/>
    <col min="5" max="5" width="28.375" style="3" customWidth="1"/>
    <col min="6" max="6" width="22.125" style="3" customWidth="1"/>
    <col min="7" max="7" width="28.375" style="3" customWidth="1"/>
    <col min="8" max="8" width="28.125" style="3" customWidth="1"/>
    <col min="9" max="9" width="28.375" style="3" customWidth="1"/>
    <col min="10" max="16384" width="6.875" style="3" customWidth="1"/>
  </cols>
  <sheetData>
    <row r="1" spans="2:9" ht="24" customHeight="1">
      <c r="B1" s="92" t="s">
        <v>16</v>
      </c>
      <c r="C1" s="92"/>
      <c r="D1" s="92"/>
      <c r="E1" s="92"/>
      <c r="F1" s="92"/>
      <c r="G1" s="92"/>
      <c r="H1" s="92"/>
      <c r="I1" s="92"/>
    </row>
    <row r="2" spans="2:9" ht="12.75" customHeight="1">
      <c r="B2" s="206" t="s">
        <v>413</v>
      </c>
      <c r="C2" s="207"/>
      <c r="D2" s="207"/>
      <c r="E2" s="207"/>
      <c r="F2" s="4"/>
      <c r="G2" s="4"/>
      <c r="H2" s="4"/>
      <c r="I2" s="5" t="s">
        <v>1</v>
      </c>
    </row>
    <row r="3" spans="2:9" ht="12.75" customHeight="1">
      <c r="B3" s="208" t="s">
        <v>18</v>
      </c>
      <c r="C3" s="208"/>
      <c r="D3" s="208" t="s">
        <v>19</v>
      </c>
      <c r="E3" s="208"/>
      <c r="F3" s="208" t="s">
        <v>20</v>
      </c>
      <c r="G3" s="208"/>
      <c r="H3" s="208" t="s">
        <v>13</v>
      </c>
      <c r="I3" s="208"/>
    </row>
    <row r="4" spans="2:9" ht="12.75" customHeight="1">
      <c r="B4" s="6" t="s">
        <v>21</v>
      </c>
      <c r="C4" s="6" t="s">
        <v>22</v>
      </c>
      <c r="D4" s="7" t="s">
        <v>21</v>
      </c>
      <c r="E4" s="7" t="s">
        <v>22</v>
      </c>
      <c r="F4" s="7" t="s">
        <v>21</v>
      </c>
      <c r="G4" s="7" t="s">
        <v>22</v>
      </c>
      <c r="H4" s="6" t="s">
        <v>21</v>
      </c>
      <c r="I4" s="6" t="s">
        <v>22</v>
      </c>
    </row>
    <row r="5" spans="2:9" ht="12.75" customHeight="1">
      <c r="B5" s="8" t="s">
        <v>23</v>
      </c>
      <c r="C5" s="11">
        <v>178308</v>
      </c>
      <c r="D5" s="8" t="s">
        <v>23</v>
      </c>
      <c r="E5" s="11">
        <v>298560</v>
      </c>
      <c r="F5" s="8" t="s">
        <v>23</v>
      </c>
      <c r="G5" s="11">
        <v>571212</v>
      </c>
      <c r="H5" s="9" t="s">
        <v>24</v>
      </c>
      <c r="I5" s="10">
        <f>SUM(I6:I31,I34:I36)</f>
        <v>1050000</v>
      </c>
    </row>
    <row r="6" spans="2:9" ht="12.75" customHeight="1">
      <c r="B6" s="8" t="s">
        <v>25</v>
      </c>
      <c r="C6" s="11">
        <v>0</v>
      </c>
      <c r="D6" s="8" t="s">
        <v>25</v>
      </c>
      <c r="E6" s="11">
        <v>0</v>
      </c>
      <c r="F6" s="8" t="s">
        <v>25</v>
      </c>
      <c r="G6" s="11">
        <v>0</v>
      </c>
      <c r="H6" s="8" t="s">
        <v>26</v>
      </c>
      <c r="I6" s="10">
        <v>0</v>
      </c>
    </row>
    <row r="7" spans="2:9" ht="12.75" customHeight="1">
      <c r="B7" s="8" t="s">
        <v>27</v>
      </c>
      <c r="C7" s="11">
        <v>0</v>
      </c>
      <c r="D7" s="8" t="s">
        <v>27</v>
      </c>
      <c r="E7" s="11">
        <v>0</v>
      </c>
      <c r="F7" s="8" t="s">
        <v>27</v>
      </c>
      <c r="G7" s="11">
        <v>0</v>
      </c>
      <c r="H7" s="8" t="s">
        <v>28</v>
      </c>
      <c r="I7" s="10">
        <v>0</v>
      </c>
    </row>
    <row r="8" spans="2:9" ht="12.75" customHeight="1">
      <c r="B8" s="8" t="s">
        <v>29</v>
      </c>
      <c r="C8" s="11">
        <v>0</v>
      </c>
      <c r="D8" s="8" t="s">
        <v>29</v>
      </c>
      <c r="E8" s="11">
        <v>0</v>
      </c>
      <c r="F8" s="8" t="s">
        <v>29</v>
      </c>
      <c r="G8" s="11">
        <v>0</v>
      </c>
      <c r="H8" s="8" t="s">
        <v>30</v>
      </c>
      <c r="I8" s="10">
        <v>0</v>
      </c>
    </row>
    <row r="9" spans="2:9" ht="12.75" customHeight="1">
      <c r="B9" s="8" t="s">
        <v>31</v>
      </c>
      <c r="C9" s="11">
        <v>0</v>
      </c>
      <c r="D9" s="8" t="s">
        <v>31</v>
      </c>
      <c r="E9" s="11">
        <v>0</v>
      </c>
      <c r="F9" s="8" t="s">
        <v>31</v>
      </c>
      <c r="G9" s="11">
        <v>0</v>
      </c>
      <c r="H9" s="8" t="s">
        <v>32</v>
      </c>
      <c r="I9" s="10">
        <v>0</v>
      </c>
    </row>
    <row r="10" spans="2:9" ht="12.75" customHeight="1">
      <c r="B10" s="8" t="s">
        <v>33</v>
      </c>
      <c r="C10" s="11">
        <v>0</v>
      </c>
      <c r="D10" s="8" t="s">
        <v>33</v>
      </c>
      <c r="E10" s="11">
        <v>0</v>
      </c>
      <c r="F10" s="8" t="s">
        <v>33</v>
      </c>
      <c r="G10" s="11">
        <v>0</v>
      </c>
      <c r="H10" s="8" t="s">
        <v>34</v>
      </c>
      <c r="I10" s="10">
        <v>80000</v>
      </c>
    </row>
    <row r="11" spans="2:9" ht="12.75" customHeight="1">
      <c r="B11" s="8" t="s">
        <v>35</v>
      </c>
      <c r="C11" s="11">
        <f>C12+C13+C14</f>
        <v>110640</v>
      </c>
      <c r="D11" s="8" t="s">
        <v>35</v>
      </c>
      <c r="E11" s="11">
        <f>E12+E13+E14</f>
        <v>218004</v>
      </c>
      <c r="F11" s="8" t="s">
        <v>35</v>
      </c>
      <c r="G11" s="11">
        <f>G12+G13+G14</f>
        <v>428988</v>
      </c>
      <c r="H11" s="8" t="s">
        <v>36</v>
      </c>
      <c r="I11" s="10">
        <v>120000</v>
      </c>
    </row>
    <row r="12" spans="2:9" ht="12.75" customHeight="1">
      <c r="B12" s="8" t="s">
        <v>37</v>
      </c>
      <c r="C12" s="11">
        <v>56640</v>
      </c>
      <c r="D12" s="8" t="s">
        <v>37</v>
      </c>
      <c r="E12" s="11">
        <v>110004</v>
      </c>
      <c r="F12" s="8" t="s">
        <v>37</v>
      </c>
      <c r="G12" s="11">
        <v>212988</v>
      </c>
      <c r="H12" s="8" t="s">
        <v>38</v>
      </c>
      <c r="I12" s="10">
        <v>0</v>
      </c>
    </row>
    <row r="13" spans="2:9" ht="12.75" customHeight="1">
      <c r="B13" s="8" t="s">
        <v>39</v>
      </c>
      <c r="C13" s="11">
        <v>18000</v>
      </c>
      <c r="D13" s="8" t="s">
        <v>39</v>
      </c>
      <c r="E13" s="11">
        <v>36000</v>
      </c>
      <c r="F13" s="8" t="s">
        <v>39</v>
      </c>
      <c r="G13" s="11">
        <v>72000</v>
      </c>
      <c r="H13" s="8" t="s">
        <v>40</v>
      </c>
      <c r="I13" s="10">
        <v>0</v>
      </c>
    </row>
    <row r="14" spans="2:9" ht="12.75" customHeight="1">
      <c r="B14" s="8" t="s">
        <v>41</v>
      </c>
      <c r="C14" s="11">
        <v>36000</v>
      </c>
      <c r="D14" s="8" t="s">
        <v>41</v>
      </c>
      <c r="E14" s="11">
        <v>72000</v>
      </c>
      <c r="F14" s="8" t="s">
        <v>41</v>
      </c>
      <c r="G14" s="11">
        <v>144000</v>
      </c>
      <c r="H14" s="8" t="s">
        <v>42</v>
      </c>
      <c r="I14" s="10">
        <v>0</v>
      </c>
    </row>
    <row r="15" spans="2:9" ht="12.75" customHeight="1">
      <c r="B15" s="8" t="s">
        <v>43</v>
      </c>
      <c r="C15" s="11">
        <v>57789.6</v>
      </c>
      <c r="D15" s="8" t="s">
        <v>43</v>
      </c>
      <c r="E15" s="11">
        <v>103312.8</v>
      </c>
      <c r="F15" s="8" t="s">
        <v>43</v>
      </c>
      <c r="G15" s="11">
        <v>200040</v>
      </c>
      <c r="H15" s="8" t="s">
        <v>44</v>
      </c>
      <c r="I15" s="10">
        <v>0</v>
      </c>
    </row>
    <row r="16" spans="2:9" ht="12.75" customHeight="1">
      <c r="B16" s="8" t="s">
        <v>45</v>
      </c>
      <c r="C16" s="11">
        <v>0</v>
      </c>
      <c r="D16" s="8" t="s">
        <v>45</v>
      </c>
      <c r="E16" s="11">
        <v>41325.12</v>
      </c>
      <c r="F16" s="8" t="s">
        <v>45</v>
      </c>
      <c r="G16" s="11">
        <v>80016</v>
      </c>
      <c r="H16" s="8" t="s">
        <v>46</v>
      </c>
      <c r="I16" s="10">
        <v>0</v>
      </c>
    </row>
    <row r="17" spans="2:9" ht="12.75" customHeight="1">
      <c r="B17" s="8" t="s">
        <v>47</v>
      </c>
      <c r="C17" s="11">
        <v>20226.36</v>
      </c>
      <c r="D17" s="8" t="s">
        <v>47</v>
      </c>
      <c r="E17" s="11">
        <v>36159.48</v>
      </c>
      <c r="F17" s="8" t="s">
        <v>47</v>
      </c>
      <c r="G17" s="11">
        <v>70014</v>
      </c>
      <c r="H17" s="8" t="s">
        <v>48</v>
      </c>
      <c r="I17" s="10">
        <v>290000</v>
      </c>
    </row>
    <row r="18" spans="2:9" ht="12.75" customHeight="1">
      <c r="B18" s="8" t="s">
        <v>49</v>
      </c>
      <c r="C18" s="11">
        <v>0</v>
      </c>
      <c r="D18" s="8" t="s">
        <v>49</v>
      </c>
      <c r="E18" s="11">
        <v>0</v>
      </c>
      <c r="F18" s="8" t="s">
        <v>49</v>
      </c>
      <c r="G18" s="12">
        <v>0</v>
      </c>
      <c r="H18" s="8" t="s">
        <v>50</v>
      </c>
      <c r="I18" s="10">
        <v>0</v>
      </c>
    </row>
    <row r="19" spans="2:9" ht="12.75" customHeight="1">
      <c r="B19" s="8" t="s">
        <v>51</v>
      </c>
      <c r="C19" s="11">
        <v>0</v>
      </c>
      <c r="D19" s="8" t="s">
        <v>51</v>
      </c>
      <c r="E19" s="11">
        <v>0</v>
      </c>
      <c r="F19" s="8" t="s">
        <v>51</v>
      </c>
      <c r="G19" s="12">
        <v>0</v>
      </c>
      <c r="H19" s="8" t="s">
        <v>52</v>
      </c>
      <c r="I19" s="10">
        <v>0</v>
      </c>
    </row>
    <row r="20" spans="2:9" ht="12.75" customHeight="1">
      <c r="B20" s="8"/>
      <c r="C20" s="11"/>
      <c r="D20" s="8"/>
      <c r="E20" s="11"/>
      <c r="F20" s="8"/>
      <c r="G20" s="12"/>
      <c r="H20" s="8" t="s">
        <v>53</v>
      </c>
      <c r="I20" s="10">
        <v>0</v>
      </c>
    </row>
    <row r="21" spans="2:9" ht="12.75" customHeight="1">
      <c r="B21" s="8"/>
      <c r="C21" s="11"/>
      <c r="D21" s="8"/>
      <c r="E21" s="11"/>
      <c r="F21" s="13"/>
      <c r="G21" s="12"/>
      <c r="H21" s="8" t="s">
        <v>54</v>
      </c>
      <c r="I21" s="10">
        <v>0</v>
      </c>
    </row>
    <row r="22" spans="2:9" ht="12.75" customHeight="1">
      <c r="B22" s="8"/>
      <c r="C22" s="11"/>
      <c r="D22" s="13"/>
      <c r="E22" s="11"/>
      <c r="F22" s="13"/>
      <c r="G22" s="12"/>
      <c r="H22" s="8" t="s">
        <v>55</v>
      </c>
      <c r="I22" s="10">
        <v>60000</v>
      </c>
    </row>
    <row r="23" spans="2:9" ht="12.75" customHeight="1">
      <c r="B23" s="8"/>
      <c r="C23" s="11"/>
      <c r="D23" s="13"/>
      <c r="E23" s="11"/>
      <c r="F23" s="13"/>
      <c r="G23" s="12"/>
      <c r="H23" s="8" t="s">
        <v>56</v>
      </c>
      <c r="I23" s="10">
        <v>0</v>
      </c>
    </row>
    <row r="24" spans="2:9" ht="12.75" customHeight="1">
      <c r="B24" s="8"/>
      <c r="C24" s="11"/>
      <c r="D24" s="13"/>
      <c r="E24" s="11"/>
      <c r="F24" s="13"/>
      <c r="G24" s="12"/>
      <c r="H24" s="8" t="s">
        <v>57</v>
      </c>
      <c r="I24" s="10">
        <v>0</v>
      </c>
    </row>
    <row r="25" spans="2:9" ht="12.75" customHeight="1">
      <c r="B25" s="8" t="s">
        <v>58</v>
      </c>
      <c r="C25" s="11">
        <f>C5+C6+C7+C8+C9+C10+C11+C15+C16+C17+C18+C19</f>
        <v>366963.95999999996</v>
      </c>
      <c r="D25" s="13" t="s">
        <v>59</v>
      </c>
      <c r="E25" s="11">
        <f>E5+E6+E7+E8+E9+E10+E11+E15+E16+E17+E18+E19</f>
        <v>697361.4</v>
      </c>
      <c r="F25" s="13" t="s">
        <v>60</v>
      </c>
      <c r="G25" s="14">
        <f>G5+G6+G7+G8+G9+G10+G11+G15+G16+G17+G18+G19</f>
        <v>1350270</v>
      </c>
      <c r="H25" s="8" t="s">
        <v>61</v>
      </c>
      <c r="I25" s="10">
        <v>500000</v>
      </c>
    </row>
    <row r="26" spans="2:9" ht="12.75" customHeight="1">
      <c r="B26" s="8"/>
      <c r="C26" s="15"/>
      <c r="D26" s="13"/>
      <c r="E26" s="15"/>
      <c r="F26" s="13"/>
      <c r="G26" s="16"/>
      <c r="H26" s="8" t="s">
        <v>62</v>
      </c>
      <c r="I26" s="109">
        <v>0</v>
      </c>
    </row>
    <row r="27" spans="2:9" ht="12.75" customHeight="1">
      <c r="B27" s="8"/>
      <c r="C27" s="17"/>
      <c r="D27" s="8" t="s">
        <v>63</v>
      </c>
      <c r="E27" s="16"/>
      <c r="F27" s="13"/>
      <c r="G27" s="17"/>
      <c r="H27" s="8" t="s">
        <v>64</v>
      </c>
      <c r="I27" s="10">
        <v>0</v>
      </c>
    </row>
    <row r="28" spans="2:9" ht="12.75" customHeight="1">
      <c r="B28" s="101" t="s">
        <v>7</v>
      </c>
      <c r="C28" s="101"/>
      <c r="D28" s="101" t="s">
        <v>65</v>
      </c>
      <c r="E28" s="102"/>
      <c r="F28" s="101"/>
      <c r="G28" s="13"/>
      <c r="H28" s="8" t="s">
        <v>66</v>
      </c>
      <c r="I28" s="10">
        <v>0</v>
      </c>
    </row>
    <row r="29" spans="2:9" ht="12.75" customHeight="1">
      <c r="B29" s="17" t="s">
        <v>67</v>
      </c>
      <c r="C29" s="17" t="s">
        <v>68</v>
      </c>
      <c r="D29" s="14" t="s">
        <v>67</v>
      </c>
      <c r="E29" s="18" t="s">
        <v>69</v>
      </c>
      <c r="F29" s="19" t="s">
        <v>70</v>
      </c>
      <c r="G29" s="20"/>
      <c r="H29" s="8" t="s">
        <v>71</v>
      </c>
      <c r="I29" s="10">
        <v>0</v>
      </c>
    </row>
    <row r="30" spans="2:9" ht="12.75" customHeight="1">
      <c r="B30" s="8" t="s">
        <v>26</v>
      </c>
      <c r="C30" s="11">
        <v>3000</v>
      </c>
      <c r="D30" s="8" t="s">
        <v>26</v>
      </c>
      <c r="E30" s="12">
        <v>19500</v>
      </c>
      <c r="F30" s="11"/>
      <c r="G30" s="21"/>
      <c r="H30" s="8" t="s">
        <v>72</v>
      </c>
      <c r="I30" s="10">
        <v>0</v>
      </c>
    </row>
    <row r="31" spans="2:9" ht="12.75" customHeight="1">
      <c r="B31" s="8" t="s">
        <v>28</v>
      </c>
      <c r="C31" s="15">
        <v>1000</v>
      </c>
      <c r="D31" s="8" t="s">
        <v>28</v>
      </c>
      <c r="E31" s="110">
        <v>5800</v>
      </c>
      <c r="F31" s="11"/>
      <c r="G31" s="13"/>
      <c r="H31" s="8" t="s">
        <v>73</v>
      </c>
      <c r="I31" s="10">
        <f>I32+I33</f>
        <v>0</v>
      </c>
    </row>
    <row r="32" spans="2:9" ht="12.75" customHeight="1">
      <c r="B32" s="8" t="s">
        <v>30</v>
      </c>
      <c r="C32" s="15">
        <v>0</v>
      </c>
      <c r="D32" s="8" t="s">
        <v>30</v>
      </c>
      <c r="E32" s="110">
        <v>0</v>
      </c>
      <c r="F32" s="11"/>
      <c r="G32" s="13"/>
      <c r="H32" s="8" t="s">
        <v>74</v>
      </c>
      <c r="I32" s="10">
        <v>0</v>
      </c>
    </row>
    <row r="33" spans="2:9" ht="12.75" customHeight="1">
      <c r="B33" s="8" t="s">
        <v>32</v>
      </c>
      <c r="C33" s="15">
        <v>0</v>
      </c>
      <c r="D33" s="8" t="s">
        <v>32</v>
      </c>
      <c r="E33" s="110">
        <v>0</v>
      </c>
      <c r="F33" s="11"/>
      <c r="G33" s="13"/>
      <c r="H33" s="8" t="s">
        <v>75</v>
      </c>
      <c r="I33" s="10">
        <v>0</v>
      </c>
    </row>
    <row r="34" spans="2:9" ht="12.75" customHeight="1">
      <c r="B34" s="8" t="s">
        <v>34</v>
      </c>
      <c r="C34" s="15">
        <v>1000</v>
      </c>
      <c r="D34" s="8" t="s">
        <v>34</v>
      </c>
      <c r="E34" s="110">
        <v>5800</v>
      </c>
      <c r="F34" s="11"/>
      <c r="G34" s="13"/>
      <c r="H34" s="8" t="s">
        <v>76</v>
      </c>
      <c r="I34" s="10">
        <v>0</v>
      </c>
    </row>
    <row r="35" spans="2:9" ht="12.75" customHeight="1">
      <c r="B35" s="8" t="s">
        <v>36</v>
      </c>
      <c r="C35" s="15">
        <v>1750</v>
      </c>
      <c r="D35" s="8" t="s">
        <v>36</v>
      </c>
      <c r="E35" s="110">
        <v>10150</v>
      </c>
      <c r="F35" s="11"/>
      <c r="G35" s="13"/>
      <c r="H35" s="8" t="s">
        <v>77</v>
      </c>
      <c r="I35" s="10">
        <v>0</v>
      </c>
    </row>
    <row r="36" spans="2:9" ht="12.75" customHeight="1">
      <c r="B36" s="8" t="s">
        <v>38</v>
      </c>
      <c r="C36" s="15">
        <v>2500</v>
      </c>
      <c r="D36" s="8" t="s">
        <v>38</v>
      </c>
      <c r="E36" s="110">
        <v>10500</v>
      </c>
      <c r="F36" s="11"/>
      <c r="G36" s="13"/>
      <c r="H36" s="8" t="s">
        <v>78</v>
      </c>
      <c r="I36" s="10">
        <v>0</v>
      </c>
    </row>
    <row r="37" spans="2:9" ht="12.75" customHeight="1">
      <c r="B37" s="8" t="s">
        <v>40</v>
      </c>
      <c r="C37" s="15">
        <v>0</v>
      </c>
      <c r="D37" s="8" t="s">
        <v>40</v>
      </c>
      <c r="E37" s="110">
        <v>0</v>
      </c>
      <c r="F37" s="11"/>
      <c r="G37" s="13"/>
      <c r="H37" s="9" t="s">
        <v>79</v>
      </c>
      <c r="I37" s="109">
        <v>0</v>
      </c>
    </row>
    <row r="38" spans="2:9" ht="12.75" customHeight="1">
      <c r="B38" s="8" t="s">
        <v>42</v>
      </c>
      <c r="C38" s="15">
        <v>0</v>
      </c>
      <c r="D38" s="8" t="s">
        <v>42</v>
      </c>
      <c r="E38" s="110">
        <v>0</v>
      </c>
      <c r="F38" s="11"/>
      <c r="G38" s="13"/>
      <c r="H38" s="9" t="s">
        <v>80</v>
      </c>
      <c r="I38" s="10">
        <f>I39+I40+I41+I42</f>
        <v>0</v>
      </c>
    </row>
    <row r="39" spans="2:9" ht="12.75" customHeight="1">
      <c r="B39" s="8" t="s">
        <v>44</v>
      </c>
      <c r="C39" s="15">
        <v>2500</v>
      </c>
      <c r="D39" s="8" t="s">
        <v>44</v>
      </c>
      <c r="E39" s="110">
        <v>14500</v>
      </c>
      <c r="F39" s="11"/>
      <c r="G39" s="13"/>
      <c r="H39" s="8" t="s">
        <v>81</v>
      </c>
      <c r="I39" s="10">
        <v>0</v>
      </c>
    </row>
    <row r="40" spans="2:9" ht="12.75" customHeight="1">
      <c r="B40" s="8" t="s">
        <v>46</v>
      </c>
      <c r="C40" s="15">
        <v>0</v>
      </c>
      <c r="D40" s="8" t="s">
        <v>46</v>
      </c>
      <c r="E40" s="110">
        <v>0</v>
      </c>
      <c r="F40" s="11"/>
      <c r="G40" s="13"/>
      <c r="H40" s="8" t="s">
        <v>82</v>
      </c>
      <c r="I40" s="10">
        <v>0</v>
      </c>
    </row>
    <row r="41" spans="2:9" ht="12.75" customHeight="1">
      <c r="B41" s="8" t="s">
        <v>48</v>
      </c>
      <c r="C41" s="15">
        <v>6500</v>
      </c>
      <c r="D41" s="8" t="s">
        <v>48</v>
      </c>
      <c r="E41" s="110">
        <v>41900</v>
      </c>
      <c r="F41" s="11"/>
      <c r="G41" s="13"/>
      <c r="H41" s="8" t="s">
        <v>83</v>
      </c>
      <c r="I41" s="10">
        <v>0</v>
      </c>
    </row>
    <row r="42" spans="2:9" ht="12.75" customHeight="1">
      <c r="B42" s="8" t="s">
        <v>50</v>
      </c>
      <c r="C42" s="15">
        <v>0</v>
      </c>
      <c r="D42" s="8" t="s">
        <v>50</v>
      </c>
      <c r="E42" s="110">
        <v>0</v>
      </c>
      <c r="F42" s="11"/>
      <c r="G42" s="13"/>
      <c r="H42" s="8" t="s">
        <v>84</v>
      </c>
      <c r="I42" s="10">
        <v>0</v>
      </c>
    </row>
    <row r="43" spans="2:9" ht="12.75" customHeight="1">
      <c r="B43" s="8" t="s">
        <v>52</v>
      </c>
      <c r="C43" s="15">
        <v>2500</v>
      </c>
      <c r="D43" s="8" t="s">
        <v>52</v>
      </c>
      <c r="E43" s="110">
        <v>14500</v>
      </c>
      <c r="F43" s="11"/>
      <c r="G43" s="13"/>
      <c r="H43" s="8" t="s">
        <v>85</v>
      </c>
      <c r="I43" s="10">
        <f>I44+I45+I46+I47+I48+I49+I50+I51+I52+I53+I54+I55</f>
        <v>0</v>
      </c>
    </row>
    <row r="44" spans="2:9" ht="12.75" customHeight="1">
      <c r="B44" s="8" t="s">
        <v>53</v>
      </c>
      <c r="C44" s="15">
        <v>1350</v>
      </c>
      <c r="D44" s="8" t="s">
        <v>53</v>
      </c>
      <c r="E44" s="110">
        <v>7830</v>
      </c>
      <c r="F44" s="11"/>
      <c r="G44" s="13"/>
      <c r="H44" s="8" t="s">
        <v>86</v>
      </c>
      <c r="I44" s="10">
        <v>0</v>
      </c>
    </row>
    <row r="45" spans="2:9" ht="12.75" customHeight="1">
      <c r="B45" s="8" t="s">
        <v>54</v>
      </c>
      <c r="C45" s="15">
        <v>5000</v>
      </c>
      <c r="D45" s="8" t="s">
        <v>54</v>
      </c>
      <c r="E45" s="110">
        <v>29000</v>
      </c>
      <c r="F45" s="11"/>
      <c r="G45" s="13"/>
      <c r="H45" s="8" t="s">
        <v>87</v>
      </c>
      <c r="I45" s="10">
        <v>0</v>
      </c>
    </row>
    <row r="46" spans="2:9" ht="12.75" customHeight="1">
      <c r="B46" s="8" t="s">
        <v>55</v>
      </c>
      <c r="C46" s="15">
        <v>0</v>
      </c>
      <c r="D46" s="8" t="s">
        <v>55</v>
      </c>
      <c r="E46" s="110">
        <v>0</v>
      </c>
      <c r="F46" s="11"/>
      <c r="G46" s="13"/>
      <c r="H46" s="8" t="s">
        <v>88</v>
      </c>
      <c r="I46" s="10">
        <v>0</v>
      </c>
    </row>
    <row r="47" spans="2:9" ht="12.75" customHeight="1">
      <c r="B47" s="8" t="s">
        <v>56</v>
      </c>
      <c r="C47" s="15">
        <v>0</v>
      </c>
      <c r="D47" s="8" t="s">
        <v>56</v>
      </c>
      <c r="E47" s="110">
        <v>0</v>
      </c>
      <c r="F47" s="11"/>
      <c r="G47" s="13"/>
      <c r="H47" s="8" t="s">
        <v>89</v>
      </c>
      <c r="I47" s="10">
        <v>0</v>
      </c>
    </row>
    <row r="48" spans="2:9" ht="12.75" customHeight="1">
      <c r="B48" s="8" t="s">
        <v>57</v>
      </c>
      <c r="C48" s="15">
        <v>0</v>
      </c>
      <c r="D48" s="8" t="s">
        <v>57</v>
      </c>
      <c r="E48" s="110">
        <v>0</v>
      </c>
      <c r="F48" s="11"/>
      <c r="G48" s="13"/>
      <c r="H48" s="8" t="s">
        <v>90</v>
      </c>
      <c r="I48" s="10">
        <v>0</v>
      </c>
    </row>
    <row r="49" spans="2:9" ht="12.75" customHeight="1">
      <c r="B49" s="8" t="s">
        <v>61</v>
      </c>
      <c r="C49" s="15">
        <v>1000</v>
      </c>
      <c r="D49" s="8" t="s">
        <v>61</v>
      </c>
      <c r="E49" s="110">
        <v>4000</v>
      </c>
      <c r="F49" s="11"/>
      <c r="G49" s="13"/>
      <c r="H49" s="8" t="s">
        <v>91</v>
      </c>
      <c r="I49" s="10">
        <v>0</v>
      </c>
    </row>
    <row r="50" spans="2:9" ht="12.75" customHeight="1">
      <c r="B50" s="8" t="s">
        <v>64</v>
      </c>
      <c r="C50" s="15">
        <v>0</v>
      </c>
      <c r="D50" s="8" t="s">
        <v>64</v>
      </c>
      <c r="E50" s="110">
        <v>0</v>
      </c>
      <c r="F50" s="11"/>
      <c r="G50" s="13"/>
      <c r="H50" s="8" t="s">
        <v>92</v>
      </c>
      <c r="I50" s="10">
        <v>0</v>
      </c>
    </row>
    <row r="51" spans="2:9" ht="12.75" customHeight="1">
      <c r="B51" s="8" t="s">
        <v>66</v>
      </c>
      <c r="C51" s="15">
        <v>1100</v>
      </c>
      <c r="D51" s="8" t="s">
        <v>66</v>
      </c>
      <c r="E51" s="110">
        <v>6380</v>
      </c>
      <c r="F51" s="11"/>
      <c r="G51" s="13"/>
      <c r="H51" s="8" t="s">
        <v>93</v>
      </c>
      <c r="I51" s="10">
        <v>0</v>
      </c>
    </row>
    <row r="52" spans="2:9" ht="12.75" customHeight="1">
      <c r="B52" s="8" t="s">
        <v>71</v>
      </c>
      <c r="C52" s="15">
        <v>800</v>
      </c>
      <c r="D52" s="8" t="s">
        <v>71</v>
      </c>
      <c r="E52" s="110">
        <v>4640</v>
      </c>
      <c r="F52" s="11"/>
      <c r="G52" s="13"/>
      <c r="H52" s="8" t="s">
        <v>94</v>
      </c>
      <c r="I52" s="10">
        <v>0</v>
      </c>
    </row>
    <row r="53" spans="2:9" ht="12.75" customHeight="1">
      <c r="B53" s="22" t="s">
        <v>72</v>
      </c>
      <c r="C53" s="15">
        <v>0</v>
      </c>
      <c r="D53" s="8" t="s">
        <v>72</v>
      </c>
      <c r="E53" s="110">
        <v>0</v>
      </c>
      <c r="F53" s="11"/>
      <c r="G53" s="13"/>
      <c r="H53" s="8" t="s">
        <v>95</v>
      </c>
      <c r="I53" s="10">
        <v>0</v>
      </c>
    </row>
    <row r="54" spans="2:9" ht="12.75" customHeight="1">
      <c r="B54" s="8" t="s">
        <v>73</v>
      </c>
      <c r="C54" s="15">
        <v>0</v>
      </c>
      <c r="D54" s="8" t="s">
        <v>73</v>
      </c>
      <c r="E54" s="110">
        <v>0</v>
      </c>
      <c r="F54" s="11"/>
      <c r="G54" s="13"/>
      <c r="H54" s="8" t="s">
        <v>96</v>
      </c>
      <c r="I54" s="10">
        <v>0</v>
      </c>
    </row>
    <row r="55" spans="2:9" ht="12.75" customHeight="1">
      <c r="B55" s="8" t="s">
        <v>74</v>
      </c>
      <c r="C55" s="15">
        <v>0</v>
      </c>
      <c r="D55" s="8" t="s">
        <v>74</v>
      </c>
      <c r="E55" s="110">
        <v>2000</v>
      </c>
      <c r="F55" s="11"/>
      <c r="G55" s="13"/>
      <c r="H55" s="13" t="s">
        <v>97</v>
      </c>
      <c r="I55" s="10">
        <v>0</v>
      </c>
    </row>
    <row r="56" spans="2:9" ht="12.75" customHeight="1">
      <c r="B56" s="8" t="s">
        <v>75</v>
      </c>
      <c r="C56" s="15">
        <v>0</v>
      </c>
      <c r="D56" s="8" t="s">
        <v>75</v>
      </c>
      <c r="E56" s="110">
        <v>0</v>
      </c>
      <c r="F56" s="11"/>
      <c r="G56" s="13"/>
      <c r="H56" s="8" t="s">
        <v>98</v>
      </c>
      <c r="I56" s="10">
        <f>I57+I58+I59+I60+I61+I62+I63+I64+I65+I66+I67+I68+I69+I70+I71+I72+I73</f>
        <v>0</v>
      </c>
    </row>
    <row r="57" spans="2:9" ht="12.75" customHeight="1">
      <c r="B57" s="8" t="s">
        <v>77</v>
      </c>
      <c r="C57" s="15">
        <v>0</v>
      </c>
      <c r="D57" s="8" t="s">
        <v>77</v>
      </c>
      <c r="E57" s="110">
        <v>3500</v>
      </c>
      <c r="F57" s="11"/>
      <c r="G57" s="13"/>
      <c r="H57" s="13" t="s">
        <v>86</v>
      </c>
      <c r="I57" s="10">
        <v>0</v>
      </c>
    </row>
    <row r="58" spans="2:9" ht="12.75" customHeight="1">
      <c r="B58" s="8" t="s">
        <v>78</v>
      </c>
      <c r="C58" s="15">
        <v>0</v>
      </c>
      <c r="D58" s="8" t="s">
        <v>78</v>
      </c>
      <c r="E58" s="110">
        <v>0</v>
      </c>
      <c r="F58" s="11"/>
      <c r="G58" s="13"/>
      <c r="H58" s="13" t="s">
        <v>87</v>
      </c>
      <c r="I58" s="10">
        <v>0</v>
      </c>
    </row>
    <row r="59" spans="2:9" ht="12.75" customHeight="1">
      <c r="B59" s="8" t="s">
        <v>99</v>
      </c>
      <c r="C59" s="15">
        <v>0</v>
      </c>
      <c r="D59" s="8" t="s">
        <v>99</v>
      </c>
      <c r="E59" s="110">
        <v>3000</v>
      </c>
      <c r="F59" s="11"/>
      <c r="G59" s="13"/>
      <c r="H59" s="13" t="s">
        <v>88</v>
      </c>
      <c r="I59" s="10">
        <v>0</v>
      </c>
    </row>
    <row r="60" spans="2:9" ht="12.75" customHeight="1">
      <c r="B60" s="8" t="s">
        <v>100</v>
      </c>
      <c r="C60" s="15">
        <v>0</v>
      </c>
      <c r="D60" s="8" t="s">
        <v>100</v>
      </c>
      <c r="E60" s="110">
        <v>0</v>
      </c>
      <c r="F60" s="11"/>
      <c r="G60" s="13"/>
      <c r="H60" s="13" t="s">
        <v>89</v>
      </c>
      <c r="I60" s="10">
        <v>0</v>
      </c>
    </row>
    <row r="61" spans="2:9" ht="12.75" customHeight="1">
      <c r="B61" s="8" t="s">
        <v>101</v>
      </c>
      <c r="C61" s="11">
        <f>C30+C31+C32+C33+C34+C35+C36+C37+C38+C39+C40+C41+C42+C43+C44+C45+C46+C47+C48+C49+C50+C51+C52+C53+C54+C55+C56+C57+C58+C59+C60</f>
        <v>30000</v>
      </c>
      <c r="D61" s="8" t="s">
        <v>101</v>
      </c>
      <c r="E61" s="8">
        <f>E30+E31+E32+E33+E34+E35+E55+E56+E36+E37+E38+E39+E40+E41+E42+E43+E44+E45+E46+E47+E48+E49+E50+E51+E52+E53+E54+E57+E58+E59+E60</f>
        <v>183000</v>
      </c>
      <c r="F61" s="11"/>
      <c r="G61" s="13"/>
      <c r="H61" s="13" t="s">
        <v>90</v>
      </c>
      <c r="I61" s="10">
        <v>0</v>
      </c>
    </row>
    <row r="62" spans="2:9" ht="12.75" customHeight="1">
      <c r="B62" s="8"/>
      <c r="C62" s="15"/>
      <c r="D62" s="8"/>
      <c r="E62" s="8"/>
      <c r="F62" s="15"/>
      <c r="G62" s="21"/>
      <c r="H62" s="13" t="s">
        <v>91</v>
      </c>
      <c r="I62" s="10">
        <v>0</v>
      </c>
    </row>
    <row r="63" spans="2:9" ht="12.75" customHeight="1">
      <c r="B63" s="103" t="s">
        <v>102</v>
      </c>
      <c r="C63" s="104"/>
      <c r="D63" s="103" t="s">
        <v>103</v>
      </c>
      <c r="E63" s="104"/>
      <c r="F63" s="103" t="s">
        <v>104</v>
      </c>
      <c r="G63" s="104"/>
      <c r="H63" s="13" t="s">
        <v>92</v>
      </c>
      <c r="I63" s="10">
        <v>0</v>
      </c>
    </row>
    <row r="64" spans="2:9" ht="12.75" customHeight="1">
      <c r="B64" s="17" t="s">
        <v>67</v>
      </c>
      <c r="C64" s="17" t="s">
        <v>68</v>
      </c>
      <c r="D64" s="17" t="s">
        <v>67</v>
      </c>
      <c r="E64" s="17" t="s">
        <v>68</v>
      </c>
      <c r="F64" s="17" t="s">
        <v>67</v>
      </c>
      <c r="G64" s="17" t="s">
        <v>68</v>
      </c>
      <c r="H64" s="13" t="s">
        <v>105</v>
      </c>
      <c r="I64" s="10">
        <v>0</v>
      </c>
    </row>
    <row r="65" spans="2:9" ht="12.75" customHeight="1">
      <c r="B65" s="8" t="s">
        <v>106</v>
      </c>
      <c r="C65" s="11">
        <v>23115.84</v>
      </c>
      <c r="D65" s="21" t="s">
        <v>107</v>
      </c>
      <c r="E65" s="21">
        <v>41325.12</v>
      </c>
      <c r="F65" s="13" t="s">
        <v>108</v>
      </c>
      <c r="G65" s="21">
        <v>80016</v>
      </c>
      <c r="H65" s="13" t="s">
        <v>109</v>
      </c>
      <c r="I65" s="10">
        <v>0</v>
      </c>
    </row>
    <row r="66" spans="2:9" ht="12.75" customHeight="1">
      <c r="B66" s="23" t="s">
        <v>110</v>
      </c>
      <c r="C66" s="11">
        <v>0</v>
      </c>
      <c r="D66" s="13"/>
      <c r="E66" s="17"/>
      <c r="F66" s="8"/>
      <c r="G66" s="17"/>
      <c r="H66" s="13" t="s">
        <v>111</v>
      </c>
      <c r="I66" s="111">
        <v>0</v>
      </c>
    </row>
    <row r="67" spans="2:9" ht="12.75" customHeight="1">
      <c r="B67" s="17" t="s">
        <v>112</v>
      </c>
      <c r="C67" s="11">
        <v>0</v>
      </c>
      <c r="D67" s="13"/>
      <c r="E67" s="17"/>
      <c r="F67" s="13"/>
      <c r="G67" s="17"/>
      <c r="H67" s="13" t="s">
        <v>113</v>
      </c>
      <c r="I67" s="24">
        <v>0</v>
      </c>
    </row>
    <row r="68" spans="2:9" ht="12.75" customHeight="1">
      <c r="B68" s="8" t="s">
        <v>114</v>
      </c>
      <c r="C68" s="11">
        <v>0</v>
      </c>
      <c r="D68" s="13"/>
      <c r="E68" s="17"/>
      <c r="F68" s="13"/>
      <c r="G68" s="17"/>
      <c r="H68" s="13" t="s">
        <v>93</v>
      </c>
      <c r="I68" s="24">
        <v>0</v>
      </c>
    </row>
    <row r="69" spans="2:9" ht="12.75" customHeight="1">
      <c r="B69" s="8" t="s">
        <v>115</v>
      </c>
      <c r="C69" s="11">
        <v>0</v>
      </c>
      <c r="D69" s="13"/>
      <c r="E69" s="17"/>
      <c r="F69" s="13"/>
      <c r="G69" s="17"/>
      <c r="H69" s="13" t="s">
        <v>116</v>
      </c>
      <c r="I69" s="24">
        <v>0</v>
      </c>
    </row>
    <row r="70" spans="2:9" ht="12.75" customHeight="1">
      <c r="B70" s="8" t="s">
        <v>117</v>
      </c>
      <c r="C70" s="11">
        <v>0</v>
      </c>
      <c r="D70" s="13"/>
      <c r="E70" s="17"/>
      <c r="F70" s="13"/>
      <c r="G70" s="17"/>
      <c r="H70" s="13" t="s">
        <v>118</v>
      </c>
      <c r="I70" s="24">
        <v>0</v>
      </c>
    </row>
    <row r="71" spans="2:9" ht="12.75" customHeight="1">
      <c r="B71" s="8" t="s">
        <v>119</v>
      </c>
      <c r="C71" s="11">
        <v>0</v>
      </c>
      <c r="D71" s="13"/>
      <c r="E71" s="17"/>
      <c r="F71" s="13"/>
      <c r="G71" s="17"/>
      <c r="H71" s="13" t="s">
        <v>95</v>
      </c>
      <c r="I71" s="24">
        <v>0</v>
      </c>
    </row>
    <row r="72" spans="2:9" ht="12.75" customHeight="1">
      <c r="B72" s="8" t="s">
        <v>120</v>
      </c>
      <c r="C72" s="11">
        <v>0</v>
      </c>
      <c r="D72" s="13"/>
      <c r="E72" s="17"/>
      <c r="F72" s="13"/>
      <c r="G72" s="17"/>
      <c r="H72" s="13" t="s">
        <v>96</v>
      </c>
      <c r="I72" s="24">
        <v>0</v>
      </c>
    </row>
    <row r="73" spans="2:9" ht="12.75" customHeight="1">
      <c r="B73" s="8" t="s">
        <v>121</v>
      </c>
      <c r="C73" s="11">
        <v>0</v>
      </c>
      <c r="D73" s="13"/>
      <c r="E73" s="17"/>
      <c r="F73" s="13"/>
      <c r="G73" s="17"/>
      <c r="H73" s="13" t="s">
        <v>122</v>
      </c>
      <c r="I73" s="24">
        <v>0</v>
      </c>
    </row>
    <row r="74" spans="2:9" ht="12.75" customHeight="1">
      <c r="B74" s="8" t="s">
        <v>123</v>
      </c>
      <c r="C74" s="11">
        <v>0</v>
      </c>
      <c r="D74" s="13"/>
      <c r="E74" s="17"/>
      <c r="F74" s="13"/>
      <c r="G74" s="17"/>
      <c r="H74" s="13" t="s">
        <v>124</v>
      </c>
      <c r="I74" s="24">
        <f>I75+I76</f>
        <v>0</v>
      </c>
    </row>
    <row r="75" spans="2:9" ht="12.75" customHeight="1">
      <c r="B75" s="8" t="s">
        <v>125</v>
      </c>
      <c r="C75" s="11">
        <v>0</v>
      </c>
      <c r="D75" s="13"/>
      <c r="E75" s="17"/>
      <c r="F75" s="13"/>
      <c r="G75" s="17"/>
      <c r="H75" s="13" t="s">
        <v>126</v>
      </c>
      <c r="I75" s="24">
        <v>0</v>
      </c>
    </row>
    <row r="76" spans="2:9" ht="12.75" customHeight="1">
      <c r="B76" s="8" t="s">
        <v>127</v>
      </c>
      <c r="C76" s="11">
        <v>0</v>
      </c>
      <c r="D76" s="13"/>
      <c r="E76" s="17"/>
      <c r="F76" s="13"/>
      <c r="G76" s="17"/>
      <c r="H76" s="13" t="s">
        <v>128</v>
      </c>
      <c r="I76" s="24">
        <v>0</v>
      </c>
    </row>
    <row r="77" spans="2:9" ht="12.75" customHeight="1">
      <c r="B77" s="8" t="s">
        <v>129</v>
      </c>
      <c r="C77" s="11">
        <v>0</v>
      </c>
      <c r="D77" s="13"/>
      <c r="E77" s="17"/>
      <c r="F77" s="13"/>
      <c r="G77" s="17"/>
      <c r="H77" s="13" t="s">
        <v>130</v>
      </c>
      <c r="I77" s="24">
        <f>I78+I79+I80+I81+I82</f>
        <v>0</v>
      </c>
    </row>
    <row r="78" spans="2:9" ht="12.75" customHeight="1">
      <c r="B78" s="8" t="s">
        <v>131</v>
      </c>
      <c r="C78" s="11">
        <v>0</v>
      </c>
      <c r="D78" s="13"/>
      <c r="E78" s="17"/>
      <c r="F78" s="13"/>
      <c r="G78" s="17"/>
      <c r="H78" s="13" t="s">
        <v>126</v>
      </c>
      <c r="I78" s="24">
        <v>0</v>
      </c>
    </row>
    <row r="79" spans="2:9" ht="12.75" customHeight="1">
      <c r="B79" s="25" t="s">
        <v>132</v>
      </c>
      <c r="C79" s="11">
        <f>C65+C66+C67+C68+C69+C70+C71+C72+C73+C74+C75+C76+C77+C78</f>
        <v>23115.84</v>
      </c>
      <c r="D79" s="26" t="s">
        <v>132</v>
      </c>
      <c r="E79" s="17">
        <f>E65</f>
        <v>41325.12</v>
      </c>
      <c r="F79" s="26" t="s">
        <v>132</v>
      </c>
      <c r="G79" s="17">
        <f>G65</f>
        <v>80016</v>
      </c>
      <c r="H79" s="13" t="s">
        <v>133</v>
      </c>
      <c r="I79" s="24">
        <v>0</v>
      </c>
    </row>
    <row r="80" spans="2:9" ht="12.75" customHeight="1">
      <c r="B80" s="8"/>
      <c r="C80" s="11"/>
      <c r="D80" s="13"/>
      <c r="E80" s="17"/>
      <c r="F80" s="13"/>
      <c r="G80" s="17"/>
      <c r="H80" s="13" t="s">
        <v>134</v>
      </c>
      <c r="I80" s="24">
        <v>0</v>
      </c>
    </row>
    <row r="81" spans="2:9" ht="12.75" customHeight="1">
      <c r="B81" s="8"/>
      <c r="C81" s="11"/>
      <c r="D81" s="13"/>
      <c r="E81" s="17"/>
      <c r="F81" s="13"/>
      <c r="G81" s="17"/>
      <c r="H81" s="13" t="s">
        <v>135</v>
      </c>
      <c r="I81" s="24">
        <v>0</v>
      </c>
    </row>
    <row r="82" spans="2:9" ht="12.75" customHeight="1">
      <c r="B82" s="8"/>
      <c r="C82" s="11"/>
      <c r="D82" s="13"/>
      <c r="E82" s="17"/>
      <c r="F82" s="13"/>
      <c r="G82" s="17"/>
      <c r="H82" s="13" t="s">
        <v>136</v>
      </c>
      <c r="I82" s="24">
        <v>0</v>
      </c>
    </row>
    <row r="83" spans="2:9" ht="12" customHeight="1">
      <c r="B83" s="8"/>
      <c r="C83" s="11"/>
      <c r="D83" s="13"/>
      <c r="E83" s="17"/>
      <c r="F83" s="13"/>
      <c r="G83" s="17"/>
      <c r="H83" s="13" t="s">
        <v>137</v>
      </c>
      <c r="I83" s="24">
        <f>I84+I85+I86+I87+I88</f>
        <v>0</v>
      </c>
    </row>
    <row r="84" spans="2:9" ht="12" customHeight="1">
      <c r="B84" s="8"/>
      <c r="C84" s="11"/>
      <c r="D84" s="13"/>
      <c r="E84" s="17"/>
      <c r="F84" s="13"/>
      <c r="G84" s="17"/>
      <c r="H84" s="13" t="s">
        <v>138</v>
      </c>
      <c r="I84" s="24">
        <v>0</v>
      </c>
    </row>
    <row r="85" spans="2:9" ht="12" customHeight="1">
      <c r="B85" s="8"/>
      <c r="C85" s="11"/>
      <c r="D85" s="13"/>
      <c r="E85" s="17"/>
      <c r="F85" s="13"/>
      <c r="G85" s="17"/>
      <c r="H85" s="13" t="s">
        <v>139</v>
      </c>
      <c r="I85" s="24">
        <v>0</v>
      </c>
    </row>
    <row r="86" spans="2:9" ht="12" customHeight="1">
      <c r="B86" s="8"/>
      <c r="C86" s="11"/>
      <c r="D86" s="13"/>
      <c r="E86" s="17"/>
      <c r="F86" s="13"/>
      <c r="G86" s="17"/>
      <c r="H86" s="65" t="s">
        <v>140</v>
      </c>
      <c r="I86" s="24">
        <v>0</v>
      </c>
    </row>
    <row r="87" spans="2:9" ht="12" customHeight="1">
      <c r="B87" s="8"/>
      <c r="C87" s="11"/>
      <c r="D87" s="13"/>
      <c r="E87" s="17"/>
      <c r="F87" s="13"/>
      <c r="G87" s="17"/>
      <c r="H87" s="13" t="s">
        <v>141</v>
      </c>
      <c r="I87" s="24">
        <v>0</v>
      </c>
    </row>
    <row r="88" spans="2:9" ht="12" customHeight="1">
      <c r="B88" s="8"/>
      <c r="C88" s="11"/>
      <c r="D88" s="13"/>
      <c r="E88" s="17"/>
      <c r="F88" s="13"/>
      <c r="G88" s="17"/>
      <c r="H88" s="13" t="s">
        <v>142</v>
      </c>
      <c r="I88" s="24">
        <v>0</v>
      </c>
    </row>
    <row r="89" spans="2:9" ht="15" customHeight="1">
      <c r="B89" s="27" t="s">
        <v>143</v>
      </c>
      <c r="C89" s="27">
        <f>C79+C61+C25</f>
        <v>420079.79999999993</v>
      </c>
      <c r="D89" s="28" t="s">
        <v>14</v>
      </c>
      <c r="E89" s="27">
        <f>E79+E25+E61</f>
        <v>921686.52</v>
      </c>
      <c r="F89" s="28" t="s">
        <v>14</v>
      </c>
      <c r="G89" s="27">
        <f>G79+G25</f>
        <v>1430286</v>
      </c>
      <c r="H89" s="28" t="s">
        <v>144</v>
      </c>
      <c r="I89" s="29">
        <f>I5+I37+I38+I43+I56+I74+I83+I77</f>
        <v>1050000</v>
      </c>
    </row>
    <row r="90" spans="2:9" ht="12.75" customHeight="1">
      <c r="B90" s="27" t="s">
        <v>145</v>
      </c>
      <c r="C90" s="89">
        <f>C89+E89+G89+I89</f>
        <v>3822052.32</v>
      </c>
      <c r="D90" s="90"/>
      <c r="E90" s="91"/>
      <c r="F90" s="27"/>
      <c r="G90" s="27"/>
      <c r="H90" s="27"/>
      <c r="I90" s="29"/>
    </row>
    <row r="91" ht="12.75" customHeight="1"/>
    <row r="92" ht="12.75" customHeight="1"/>
    <row r="93" ht="12.75" customHeight="1"/>
    <row r="94" ht="12.75" customHeight="1"/>
    <row r="95" ht="12.75" customHeight="1"/>
  </sheetData>
  <sheetProtection formatCells="0" formatColumns="0" formatRows="0"/>
  <mergeCells count="12">
    <mergeCell ref="C90:E90"/>
    <mergeCell ref="B1:I1"/>
    <mergeCell ref="B2:E2"/>
    <mergeCell ref="B3:C3"/>
    <mergeCell ref="D3:E3"/>
    <mergeCell ref="F3:G3"/>
    <mergeCell ref="H3:I3"/>
    <mergeCell ref="B28:C28"/>
    <mergeCell ref="D28:F28"/>
    <mergeCell ref="B63:C63"/>
    <mergeCell ref="D63:E63"/>
    <mergeCell ref="F63:G63"/>
  </mergeCells>
  <printOptions/>
  <pageMargins left="0.7480314960629921" right="0.7480314960629921" top="0.1968503937007874" bottom="0.1968503937007874" header="0.5118110236220472" footer="0.5118110236220472"/>
  <pageSetup horizontalDpi="1200" verticalDpi="12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13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3" max="3" width="15.75390625" style="0" customWidth="1"/>
    <col min="4" max="11" width="16.375" style="0" customWidth="1"/>
  </cols>
  <sheetData>
    <row r="1" ht="13.5" customHeight="1"/>
    <row r="2" spans="1:11" ht="47.25" customHeight="1">
      <c r="A2" s="311" t="s">
        <v>402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ht="13.5" customHeight="1"/>
    <row r="4" spans="1:11" ht="13.5" customHeight="1">
      <c r="A4" s="312" t="s">
        <v>17</v>
      </c>
      <c r="B4" s="312" t="s">
        <v>389</v>
      </c>
      <c r="C4" s="312" t="s">
        <v>390</v>
      </c>
      <c r="D4" s="315" t="s">
        <v>391</v>
      </c>
      <c r="E4" s="316"/>
      <c r="F4" s="316"/>
      <c r="G4" s="317"/>
      <c r="H4" s="315" t="s">
        <v>388</v>
      </c>
      <c r="I4" s="316"/>
      <c r="J4" s="316"/>
      <c r="K4" s="317"/>
    </row>
    <row r="5" spans="1:11" ht="13.5" customHeight="1">
      <c r="A5" s="313"/>
      <c r="B5" s="313"/>
      <c r="C5" s="313"/>
      <c r="D5" s="315" t="s">
        <v>392</v>
      </c>
      <c r="E5" s="316"/>
      <c r="F5" s="317"/>
      <c r="G5" s="277" t="s">
        <v>393</v>
      </c>
      <c r="H5" s="315" t="s">
        <v>394</v>
      </c>
      <c r="I5" s="316"/>
      <c r="J5" s="317"/>
      <c r="K5" s="277" t="s">
        <v>395</v>
      </c>
    </row>
    <row r="6" spans="1:11" ht="27" customHeight="1">
      <c r="A6" s="314"/>
      <c r="B6" s="314"/>
      <c r="C6" s="314"/>
      <c r="D6" s="77" t="s">
        <v>396</v>
      </c>
      <c r="E6" s="77" t="s">
        <v>397</v>
      </c>
      <c r="F6" s="77" t="s">
        <v>398</v>
      </c>
      <c r="G6" s="279"/>
      <c r="H6" s="77" t="s">
        <v>399</v>
      </c>
      <c r="I6" s="77" t="s">
        <v>400</v>
      </c>
      <c r="J6" s="77" t="s">
        <v>401</v>
      </c>
      <c r="K6" s="279"/>
    </row>
    <row r="7" spans="1:11" ht="13.5" customHeight="1">
      <c r="A7" s="84" t="s">
        <v>198</v>
      </c>
      <c r="B7" s="84" t="s">
        <v>198</v>
      </c>
      <c r="C7" s="84" t="s">
        <v>198</v>
      </c>
      <c r="D7" s="77" t="s">
        <v>198</v>
      </c>
      <c r="E7" s="77" t="s">
        <v>198</v>
      </c>
      <c r="F7" s="77" t="s">
        <v>198</v>
      </c>
      <c r="G7" s="83" t="s">
        <v>198</v>
      </c>
      <c r="H7" s="77" t="s">
        <v>198</v>
      </c>
      <c r="I7" s="77" t="s">
        <v>198</v>
      </c>
      <c r="J7" s="77" t="s">
        <v>198</v>
      </c>
      <c r="K7" s="83" t="s">
        <v>198</v>
      </c>
    </row>
    <row r="8" spans="1:11" s="160" customFormat="1" ht="26.25" customHeight="1">
      <c r="A8" s="171" t="s">
        <v>413</v>
      </c>
      <c r="B8" s="171" t="s">
        <v>494</v>
      </c>
      <c r="C8" s="170">
        <v>105</v>
      </c>
      <c r="D8" s="171" t="s">
        <v>436</v>
      </c>
      <c r="E8" s="171" t="s">
        <v>437</v>
      </c>
      <c r="F8" s="171" t="s">
        <v>438</v>
      </c>
      <c r="G8" s="171" t="s">
        <v>439</v>
      </c>
      <c r="H8" s="171" t="s">
        <v>440</v>
      </c>
      <c r="I8" s="171" t="s">
        <v>441</v>
      </c>
      <c r="J8" s="171" t="s">
        <v>442</v>
      </c>
      <c r="K8" s="171" t="s">
        <v>443</v>
      </c>
    </row>
    <row r="13" ht="13.5">
      <c r="F13" s="75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zoomScalePageLayoutView="0" workbookViewId="0" topLeftCell="A1">
      <selection activeCell="A1" sqref="A1"/>
    </sheetView>
  </sheetViews>
  <sheetFormatPr defaultColWidth="6.875" defaultRowHeight="13.5"/>
  <cols>
    <col min="1" max="1" width="8.125" style="30" customWidth="1"/>
    <col min="2" max="2" width="13.75390625" style="30" customWidth="1"/>
    <col min="3" max="3" width="10.875" style="30" customWidth="1"/>
    <col min="4" max="4" width="9.25390625" style="30" customWidth="1"/>
    <col min="5" max="5" width="11.00390625" style="30" customWidth="1"/>
    <col min="6" max="6" width="10.125" style="30" customWidth="1"/>
    <col min="7" max="7" width="9.875" style="30" customWidth="1"/>
    <col min="8" max="9" width="6.75390625" style="30" customWidth="1"/>
    <col min="10" max="10" width="6.625" style="30" customWidth="1"/>
    <col min="11" max="11" width="9.50390625" style="30" customWidth="1"/>
    <col min="12" max="12" width="6.875" style="30" customWidth="1"/>
    <col min="13" max="13" width="14.625" style="30" customWidth="1"/>
    <col min="14" max="14" width="12.625" style="30" customWidth="1"/>
    <col min="15" max="16384" width="6.875" style="30" customWidth="1"/>
  </cols>
  <sheetData>
    <row r="1" spans="1:14" ht="12.7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6.25" customHeight="1">
      <c r="A2" s="213" t="s">
        <v>175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12.75" customHeight="1">
      <c r="A3" s="214"/>
      <c r="B3" s="215"/>
      <c r="C3" s="215"/>
      <c r="D3" s="215"/>
      <c r="E3" s="215"/>
      <c r="F3" s="50"/>
      <c r="G3" s="50"/>
      <c r="H3" s="50"/>
      <c r="I3" s="50"/>
      <c r="J3" s="50"/>
      <c r="K3" s="50"/>
      <c r="L3" s="50"/>
      <c r="M3" s="50"/>
      <c r="N3" s="51" t="s">
        <v>146</v>
      </c>
    </row>
    <row r="4" spans="1:14" ht="12.75" customHeight="1">
      <c r="A4" s="216" t="s">
        <v>147</v>
      </c>
      <c r="B4" s="216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4" ht="12.75" customHeight="1">
      <c r="A5" s="218" t="s">
        <v>148</v>
      </c>
      <c r="B5" s="219"/>
      <c r="C5" s="216" t="s">
        <v>149</v>
      </c>
      <c r="D5" s="216"/>
      <c r="E5" s="216"/>
      <c r="F5" s="217"/>
      <c r="G5" s="217"/>
      <c r="H5" s="217"/>
      <c r="I5" s="217"/>
      <c r="J5" s="217"/>
      <c r="K5" s="217"/>
      <c r="L5" s="217"/>
      <c r="M5" s="217"/>
      <c r="N5" s="217"/>
    </row>
    <row r="6" spans="1:14" ht="12.75" customHeight="1">
      <c r="A6" s="209" t="s">
        <v>150</v>
      </c>
      <c r="B6" s="209" t="s">
        <v>151</v>
      </c>
      <c r="C6" s="220" t="s">
        <v>152</v>
      </c>
      <c r="D6" s="221" t="s">
        <v>153</v>
      </c>
      <c r="E6" s="220"/>
      <c r="F6" s="209" t="s">
        <v>154</v>
      </c>
      <c r="G6" s="209" t="s">
        <v>155</v>
      </c>
      <c r="H6" s="209" t="s">
        <v>156</v>
      </c>
      <c r="I6" s="209" t="s">
        <v>157</v>
      </c>
      <c r="J6" s="209" t="s">
        <v>158</v>
      </c>
      <c r="K6" s="209" t="s">
        <v>159</v>
      </c>
      <c r="L6" s="209" t="s">
        <v>160</v>
      </c>
      <c r="M6" s="209" t="s">
        <v>14</v>
      </c>
      <c r="N6" s="211" t="s">
        <v>161</v>
      </c>
    </row>
    <row r="7" spans="1:14" ht="26.25" customHeight="1">
      <c r="A7" s="210"/>
      <c r="B7" s="210"/>
      <c r="C7" s="212"/>
      <c r="D7" s="52" t="s">
        <v>153</v>
      </c>
      <c r="E7" s="53" t="s">
        <v>162</v>
      </c>
      <c r="F7" s="210"/>
      <c r="G7" s="210"/>
      <c r="H7" s="210"/>
      <c r="I7" s="210"/>
      <c r="J7" s="210"/>
      <c r="K7" s="210"/>
      <c r="L7" s="210"/>
      <c r="M7" s="210"/>
      <c r="N7" s="212"/>
    </row>
    <row r="8" spans="1:14" s="3" customFormat="1" ht="13.5" customHeight="1">
      <c r="A8" s="112"/>
      <c r="B8" s="113" t="s">
        <v>14</v>
      </c>
      <c r="C8" s="119">
        <v>2359052.32</v>
      </c>
      <c r="D8" s="119">
        <v>213000</v>
      </c>
      <c r="E8" s="119">
        <v>1050000</v>
      </c>
      <c r="F8" s="120">
        <v>0</v>
      </c>
      <c r="G8" s="121">
        <v>0</v>
      </c>
      <c r="H8" s="121">
        <v>0</v>
      </c>
      <c r="I8" s="121">
        <v>0</v>
      </c>
      <c r="J8" s="122">
        <v>0</v>
      </c>
      <c r="K8" s="123">
        <v>0</v>
      </c>
      <c r="L8" s="121">
        <v>0</v>
      </c>
      <c r="M8" s="124">
        <v>3622052.32</v>
      </c>
      <c r="N8" s="125"/>
    </row>
    <row r="9" spans="1:14" ht="13.5" customHeight="1">
      <c r="A9" s="112">
        <v>2080505</v>
      </c>
      <c r="B9" s="113" t="s">
        <v>414</v>
      </c>
      <c r="C9" s="119">
        <v>361142.4</v>
      </c>
      <c r="D9" s="119">
        <v>0</v>
      </c>
      <c r="E9" s="119">
        <v>0</v>
      </c>
      <c r="F9" s="120">
        <v>0</v>
      </c>
      <c r="G9" s="121">
        <v>0</v>
      </c>
      <c r="H9" s="121">
        <v>0</v>
      </c>
      <c r="I9" s="121">
        <v>0</v>
      </c>
      <c r="J9" s="122">
        <v>0</v>
      </c>
      <c r="K9" s="123">
        <v>0</v>
      </c>
      <c r="L9" s="121">
        <v>0</v>
      </c>
      <c r="M9" s="124">
        <v>361142.4</v>
      </c>
      <c r="N9" s="125"/>
    </row>
    <row r="10" spans="1:14" ht="13.5" customHeight="1">
      <c r="A10" s="112">
        <v>2080506</v>
      </c>
      <c r="B10" s="113" t="s">
        <v>415</v>
      </c>
      <c r="C10" s="119">
        <v>121341.12</v>
      </c>
      <c r="D10" s="119">
        <v>0</v>
      </c>
      <c r="E10" s="119">
        <v>0</v>
      </c>
      <c r="F10" s="120">
        <v>0</v>
      </c>
      <c r="G10" s="121">
        <v>0</v>
      </c>
      <c r="H10" s="121">
        <v>0</v>
      </c>
      <c r="I10" s="121">
        <v>0</v>
      </c>
      <c r="J10" s="122">
        <v>0</v>
      </c>
      <c r="K10" s="123">
        <v>0</v>
      </c>
      <c r="L10" s="121">
        <v>0</v>
      </c>
      <c r="M10" s="124">
        <v>121341.12</v>
      </c>
      <c r="N10" s="125"/>
    </row>
    <row r="11" spans="1:14" ht="13.5" customHeight="1">
      <c r="A11" s="112">
        <v>2120199</v>
      </c>
      <c r="B11" s="113" t="s">
        <v>416</v>
      </c>
      <c r="C11" s="119">
        <v>1732111.84</v>
      </c>
      <c r="D11" s="119">
        <v>213000</v>
      </c>
      <c r="E11" s="119">
        <v>1050000</v>
      </c>
      <c r="F11" s="120">
        <v>0</v>
      </c>
      <c r="G11" s="121">
        <v>0</v>
      </c>
      <c r="H11" s="121">
        <v>0</v>
      </c>
      <c r="I11" s="121">
        <v>0</v>
      </c>
      <c r="J11" s="122">
        <v>0</v>
      </c>
      <c r="K11" s="123">
        <v>0</v>
      </c>
      <c r="L11" s="121">
        <v>0</v>
      </c>
      <c r="M11" s="124">
        <v>2995111.84</v>
      </c>
      <c r="N11" s="125"/>
    </row>
    <row r="12" spans="1:14" ht="13.5" customHeight="1">
      <c r="A12" s="112">
        <v>2210201</v>
      </c>
      <c r="B12" s="113" t="s">
        <v>417</v>
      </c>
      <c r="C12" s="119">
        <v>144456.96</v>
      </c>
      <c r="D12" s="119">
        <v>0</v>
      </c>
      <c r="E12" s="119">
        <v>0</v>
      </c>
      <c r="F12" s="120">
        <v>0</v>
      </c>
      <c r="G12" s="121">
        <v>0</v>
      </c>
      <c r="H12" s="121">
        <v>0</v>
      </c>
      <c r="I12" s="121">
        <v>0</v>
      </c>
      <c r="J12" s="122">
        <v>0</v>
      </c>
      <c r="K12" s="123">
        <v>0</v>
      </c>
      <c r="L12" s="121">
        <v>0</v>
      </c>
      <c r="M12" s="124">
        <v>144456.96</v>
      </c>
      <c r="N12" s="125"/>
    </row>
    <row r="13" spans="1:14" ht="12.75" customHeight="1">
      <c r="A13" s="3"/>
      <c r="B13" s="3"/>
      <c r="C13" s="3"/>
      <c r="D13" s="3"/>
      <c r="E13" s="3"/>
      <c r="F13" s="3"/>
      <c r="G13" s="3"/>
      <c r="I13" s="3"/>
      <c r="J13" s="3"/>
      <c r="L13" s="3"/>
      <c r="M13" s="3"/>
      <c r="N13" s="3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2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2:14" ht="12.75" customHeight="1"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2:13" ht="12.75" customHeight="1">
      <c r="B18" s="3"/>
      <c r="C18" s="3"/>
      <c r="D18" s="3"/>
      <c r="E18" s="3"/>
      <c r="F18" s="3"/>
      <c r="G18" s="3"/>
      <c r="M18" s="3"/>
    </row>
    <row r="19" spans="2:7" ht="12.75" customHeight="1">
      <c r="B19" s="3"/>
      <c r="C19" s="3"/>
      <c r="D19" s="3"/>
      <c r="E19" s="3"/>
      <c r="F19" s="3"/>
      <c r="G19" s="3"/>
    </row>
    <row r="20" spans="3:7" ht="12.75" customHeight="1">
      <c r="C20" s="3"/>
      <c r="D20" s="3"/>
      <c r="E20" s="3"/>
      <c r="F20" s="3"/>
      <c r="G20" s="3"/>
    </row>
    <row r="21" spans="3:6" ht="12.75" customHeight="1">
      <c r="C21" s="3"/>
      <c r="D21" s="3"/>
      <c r="E21" s="3"/>
      <c r="F21" s="3"/>
    </row>
    <row r="22" spans="4:7" ht="12.75" customHeight="1">
      <c r="D22" s="3"/>
      <c r="E22" s="3"/>
      <c r="F22" s="3"/>
      <c r="G22" s="3"/>
    </row>
    <row r="23" spans="4:6" ht="12.75" customHeight="1">
      <c r="D23" s="3"/>
      <c r="E23" s="3"/>
      <c r="F23" s="3"/>
    </row>
    <row r="24" spans="5:6" ht="12.75" customHeight="1">
      <c r="E24" s="3"/>
      <c r="F24" s="3"/>
    </row>
    <row r="25" spans="5:6" ht="12.75" customHeight="1">
      <c r="E25" s="3"/>
      <c r="F25" s="3"/>
    </row>
  </sheetData>
  <sheetProtection formatCells="0" formatColumns="0" formatRows="0"/>
  <mergeCells count="18"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rintOptions/>
  <pageMargins left="0.07874015865363473" right="0.07874015865363473" top="0.19685039370078738" bottom="0.19685039370078738" header="0.4999999924907534" footer="0.499999992490753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zoomScalePageLayoutView="0" workbookViewId="0" topLeftCell="A1">
      <selection activeCell="A1" sqref="A1"/>
    </sheetView>
  </sheetViews>
  <sheetFormatPr defaultColWidth="6.875" defaultRowHeight="13.5"/>
  <cols>
    <col min="1" max="1" width="8.125" style="30" customWidth="1"/>
    <col min="2" max="2" width="13.75390625" style="30" customWidth="1"/>
    <col min="3" max="3" width="10.875" style="30" customWidth="1"/>
    <col min="4" max="4" width="9.25390625" style="30" customWidth="1"/>
    <col min="5" max="5" width="11.00390625" style="30" customWidth="1"/>
    <col min="6" max="6" width="10.125" style="30" customWidth="1"/>
    <col min="7" max="7" width="9.875" style="30" customWidth="1"/>
    <col min="8" max="9" width="6.75390625" style="30" customWidth="1"/>
    <col min="10" max="10" width="6.625" style="30" customWidth="1"/>
    <col min="11" max="11" width="9.50390625" style="30" customWidth="1"/>
    <col min="12" max="12" width="6.875" style="30" customWidth="1"/>
    <col min="13" max="13" width="14.625" style="30" customWidth="1"/>
    <col min="14" max="14" width="12.625" style="30" customWidth="1"/>
    <col min="15" max="16384" width="6.875" style="30" customWidth="1"/>
  </cols>
  <sheetData>
    <row r="1" spans="1:14" ht="12.75" customHeight="1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26.25" customHeight="1">
      <c r="A2" s="213" t="s">
        <v>176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s="3" customFormat="1" ht="12.75" customHeight="1">
      <c r="A3" s="222"/>
      <c r="B3" s="223"/>
      <c r="C3" s="223"/>
      <c r="D3" s="223"/>
      <c r="E3" s="223"/>
      <c r="F3" s="126"/>
      <c r="G3" s="126"/>
      <c r="H3" s="126"/>
      <c r="I3" s="126"/>
      <c r="J3" s="126"/>
      <c r="K3" s="126"/>
      <c r="L3" s="126"/>
      <c r="M3" s="126"/>
      <c r="N3" s="130" t="s">
        <v>146</v>
      </c>
    </row>
    <row r="4" spans="1:14" ht="12.75" customHeight="1">
      <c r="A4" s="224" t="s">
        <v>147</v>
      </c>
      <c r="B4" s="224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14" ht="12.75" customHeight="1">
      <c r="A5" s="226" t="s">
        <v>148</v>
      </c>
      <c r="B5" s="227"/>
      <c r="C5" s="224" t="s">
        <v>149</v>
      </c>
      <c r="D5" s="224"/>
      <c r="E5" s="224"/>
      <c r="F5" s="225"/>
      <c r="G5" s="225"/>
      <c r="H5" s="225"/>
      <c r="I5" s="225"/>
      <c r="J5" s="225"/>
      <c r="K5" s="225"/>
      <c r="L5" s="225"/>
      <c r="M5" s="225"/>
      <c r="N5" s="225"/>
    </row>
    <row r="6" spans="1:14" ht="12.75" customHeight="1">
      <c r="A6" s="228" t="s">
        <v>150</v>
      </c>
      <c r="B6" s="228" t="s">
        <v>151</v>
      </c>
      <c r="C6" s="230" t="s">
        <v>152</v>
      </c>
      <c r="D6" s="232" t="s">
        <v>153</v>
      </c>
      <c r="E6" s="230"/>
      <c r="F6" s="228" t="s">
        <v>154</v>
      </c>
      <c r="G6" s="228" t="s">
        <v>155</v>
      </c>
      <c r="H6" s="228" t="s">
        <v>156</v>
      </c>
      <c r="I6" s="228" t="s">
        <v>157</v>
      </c>
      <c r="J6" s="228" t="s">
        <v>158</v>
      </c>
      <c r="K6" s="228" t="s">
        <v>159</v>
      </c>
      <c r="L6" s="228" t="s">
        <v>160</v>
      </c>
      <c r="M6" s="228" t="s">
        <v>14</v>
      </c>
      <c r="N6" s="233" t="s">
        <v>161</v>
      </c>
    </row>
    <row r="7" spans="1:14" ht="26.25" customHeight="1">
      <c r="A7" s="229"/>
      <c r="B7" s="229"/>
      <c r="C7" s="231"/>
      <c r="D7" s="128" t="s">
        <v>153</v>
      </c>
      <c r="E7" s="129" t="s">
        <v>162</v>
      </c>
      <c r="F7" s="229"/>
      <c r="G7" s="229"/>
      <c r="H7" s="229"/>
      <c r="I7" s="229"/>
      <c r="J7" s="229"/>
      <c r="K7" s="229"/>
      <c r="L7" s="229"/>
      <c r="M7" s="229"/>
      <c r="N7" s="231"/>
    </row>
    <row r="8" spans="1:14" s="3" customFormat="1" ht="13.5" customHeight="1">
      <c r="A8" s="112"/>
      <c r="B8" s="113"/>
      <c r="C8" s="131"/>
      <c r="D8" s="131"/>
      <c r="E8" s="131"/>
      <c r="F8" s="132"/>
      <c r="G8" s="133"/>
      <c r="H8" s="133"/>
      <c r="I8" s="133"/>
      <c r="J8" s="11"/>
      <c r="K8" s="134"/>
      <c r="L8" s="133"/>
      <c r="M8" s="133"/>
      <c r="N8" s="125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G10" s="3"/>
      <c r="I10" s="3"/>
      <c r="K10" s="3"/>
      <c r="L10" s="3"/>
      <c r="M10" s="3"/>
      <c r="N10" s="3"/>
    </row>
    <row r="11" spans="1:14" ht="12.75" customHeight="1">
      <c r="A11" s="3"/>
      <c r="B11" s="3"/>
      <c r="C11" s="3"/>
      <c r="D11" s="3"/>
      <c r="E11" s="3"/>
      <c r="F11" s="3"/>
      <c r="G11" s="3"/>
      <c r="I11" s="3"/>
      <c r="L11" s="3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L12" s="3"/>
      <c r="M12" s="3"/>
      <c r="N12" s="3"/>
    </row>
    <row r="13" spans="1:14" ht="12.75" customHeight="1">
      <c r="A13" s="3"/>
      <c r="B13" s="3"/>
      <c r="C13" s="3"/>
      <c r="D13" s="3"/>
      <c r="E13" s="3"/>
      <c r="F13" s="3"/>
      <c r="G13" s="3"/>
      <c r="I13" s="3"/>
      <c r="J13" s="3"/>
      <c r="L13" s="3"/>
      <c r="M13" s="3"/>
      <c r="N13" s="3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2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1:14" ht="12.75" customHeight="1">
      <c r="A17"/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1:13" ht="12.75" customHeight="1">
      <c r="A18"/>
      <c r="B18" s="3"/>
      <c r="C18" s="3"/>
      <c r="D18" s="3"/>
      <c r="E18" s="3"/>
      <c r="F18" s="3"/>
      <c r="G18" s="3"/>
      <c r="M18" s="3"/>
    </row>
    <row r="19" spans="1:7" ht="12.75" customHeight="1">
      <c r="A19"/>
      <c r="B19" s="3"/>
      <c r="C19" s="3"/>
      <c r="D19" s="3"/>
      <c r="E19" s="3"/>
      <c r="F19" s="3"/>
      <c r="G19" s="3"/>
    </row>
    <row r="20" spans="1:7" ht="12.75" customHeight="1">
      <c r="A20"/>
      <c r="C20" s="3"/>
      <c r="D20" s="3"/>
      <c r="E20" s="3"/>
      <c r="F20" s="3"/>
      <c r="G20" s="3"/>
    </row>
    <row r="21" spans="1:6" ht="12.75" customHeight="1">
      <c r="A21"/>
      <c r="C21" s="3"/>
      <c r="D21" s="3"/>
      <c r="E21" s="3"/>
      <c r="F21" s="3"/>
    </row>
    <row r="22" spans="1:7" ht="12.75" customHeight="1">
      <c r="A22"/>
      <c r="D22" s="3"/>
      <c r="E22" s="3"/>
      <c r="F22" s="3"/>
      <c r="G22" s="3"/>
    </row>
    <row r="23" spans="1:6" ht="12.75" customHeight="1">
      <c r="A23"/>
      <c r="D23" s="3"/>
      <c r="E23" s="3"/>
      <c r="F23" s="3"/>
    </row>
    <row r="24" spans="1:6" ht="12.75" customHeight="1">
      <c r="A24"/>
      <c r="E24" s="3"/>
      <c r="F24" s="3"/>
    </row>
    <row r="25" spans="1:6" ht="12.75" customHeight="1">
      <c r="A25"/>
      <c r="E25" s="3"/>
      <c r="F25" s="3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rintOptions/>
  <pageMargins left="0.07874015865363473" right="0.07874015865363473" top="0.19685039370078738" bottom="0.19685039370078738" header="0.4999999924907534" footer="0.499999992490753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zoomScalePageLayoutView="0" workbookViewId="0" topLeftCell="A1">
      <selection activeCell="A1" sqref="A1"/>
    </sheetView>
  </sheetViews>
  <sheetFormatPr defaultColWidth="6.875" defaultRowHeight="13.5"/>
  <cols>
    <col min="1" max="1" width="8.125" style="30" customWidth="1"/>
    <col min="2" max="2" width="13.75390625" style="30" customWidth="1"/>
    <col min="3" max="3" width="11.00390625" style="30" customWidth="1"/>
    <col min="4" max="4" width="8.875" style="30" customWidth="1"/>
    <col min="5" max="5" width="11.00390625" style="30" customWidth="1"/>
    <col min="6" max="6" width="10.125" style="30" customWidth="1"/>
    <col min="7" max="7" width="9.875" style="30" customWidth="1"/>
    <col min="8" max="8" width="7.125" style="30" customWidth="1"/>
    <col min="9" max="9" width="6.50390625" style="30" customWidth="1"/>
    <col min="10" max="10" width="6.625" style="30" customWidth="1"/>
    <col min="11" max="11" width="11.125" style="30" customWidth="1"/>
    <col min="12" max="12" width="6.875" style="30" customWidth="1"/>
    <col min="13" max="13" width="11.875" style="30" customWidth="1"/>
    <col min="14" max="14" width="11.50390625" style="30" customWidth="1"/>
    <col min="15" max="16384" width="6.875" style="30" customWidth="1"/>
  </cols>
  <sheetData>
    <row r="1" spans="1:14" ht="12.7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6.25" customHeight="1">
      <c r="A2" s="213" t="s">
        <v>177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12.75" customHeight="1">
      <c r="A3" s="234"/>
      <c r="B3" s="215"/>
      <c r="C3" s="215"/>
      <c r="D3" s="50"/>
      <c r="E3" s="50"/>
      <c r="F3" s="50"/>
      <c r="G3" s="50"/>
      <c r="H3" s="50"/>
      <c r="I3" s="50"/>
      <c r="J3" s="50"/>
      <c r="K3" s="50"/>
      <c r="L3" s="50"/>
      <c r="M3" s="50"/>
      <c r="N3" s="50" t="s">
        <v>146</v>
      </c>
    </row>
    <row r="4" spans="1:14" ht="12.75" customHeight="1">
      <c r="A4" s="216" t="s">
        <v>147</v>
      </c>
      <c r="B4" s="216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4" ht="12.75" customHeight="1">
      <c r="A5" s="218" t="s">
        <v>148</v>
      </c>
      <c r="B5" s="219"/>
      <c r="C5" s="216" t="s">
        <v>149</v>
      </c>
      <c r="D5" s="216"/>
      <c r="E5" s="216"/>
      <c r="F5" s="217"/>
      <c r="G5" s="217"/>
      <c r="H5" s="217"/>
      <c r="I5" s="217"/>
      <c r="J5" s="217"/>
      <c r="K5" s="217"/>
      <c r="L5" s="217"/>
      <c r="M5" s="217"/>
      <c r="N5" s="217"/>
    </row>
    <row r="6" spans="1:14" ht="12.75" customHeight="1">
      <c r="A6" s="209" t="s">
        <v>150</v>
      </c>
      <c r="B6" s="209" t="s">
        <v>151</v>
      </c>
      <c r="C6" s="220" t="s">
        <v>152</v>
      </c>
      <c r="D6" s="221" t="s">
        <v>153</v>
      </c>
      <c r="E6" s="220"/>
      <c r="F6" s="209" t="s">
        <v>154</v>
      </c>
      <c r="G6" s="209" t="s">
        <v>163</v>
      </c>
      <c r="H6" s="209" t="s">
        <v>164</v>
      </c>
      <c r="I6" s="209" t="s">
        <v>165</v>
      </c>
      <c r="J6" s="209" t="s">
        <v>166</v>
      </c>
      <c r="K6" s="209" t="s">
        <v>167</v>
      </c>
      <c r="L6" s="209" t="s">
        <v>160</v>
      </c>
      <c r="M6" s="209" t="s">
        <v>14</v>
      </c>
      <c r="N6" s="211" t="s">
        <v>161</v>
      </c>
    </row>
    <row r="7" spans="1:14" ht="26.25" customHeight="1">
      <c r="A7" s="210"/>
      <c r="B7" s="210"/>
      <c r="C7" s="212"/>
      <c r="D7" s="52" t="s">
        <v>153</v>
      </c>
      <c r="E7" s="53" t="s">
        <v>162</v>
      </c>
      <c r="F7" s="210"/>
      <c r="G7" s="210"/>
      <c r="H7" s="210"/>
      <c r="I7" s="210"/>
      <c r="J7" s="210"/>
      <c r="K7" s="210"/>
      <c r="L7" s="210"/>
      <c r="M7" s="210"/>
      <c r="N7" s="212"/>
    </row>
    <row r="8" spans="1:14" s="3" customFormat="1" ht="17.25" customHeight="1">
      <c r="A8" s="112"/>
      <c r="B8" s="113" t="s">
        <v>14</v>
      </c>
      <c r="C8" s="120">
        <v>200000</v>
      </c>
      <c r="D8" s="121">
        <v>0</v>
      </c>
      <c r="E8" s="116">
        <v>0</v>
      </c>
      <c r="F8" s="116">
        <v>200000</v>
      </c>
      <c r="G8" s="121">
        <v>0</v>
      </c>
      <c r="H8" s="117">
        <v>0</v>
      </c>
      <c r="I8" s="114">
        <v>0</v>
      </c>
      <c r="J8" s="114">
        <v>0</v>
      </c>
      <c r="K8" s="120">
        <v>0</v>
      </c>
      <c r="L8" s="117">
        <v>0</v>
      </c>
      <c r="M8" s="115">
        <v>400000</v>
      </c>
      <c r="N8" s="125"/>
    </row>
    <row r="9" spans="1:14" ht="17.25" customHeight="1">
      <c r="A9" s="112">
        <v>2120199</v>
      </c>
      <c r="B9" s="113" t="s">
        <v>416</v>
      </c>
      <c r="C9" s="120">
        <v>200000</v>
      </c>
      <c r="D9" s="121">
        <v>0</v>
      </c>
      <c r="E9" s="116">
        <v>0</v>
      </c>
      <c r="F9" s="116">
        <v>200000</v>
      </c>
      <c r="G9" s="121">
        <v>0</v>
      </c>
      <c r="H9" s="117">
        <v>0</v>
      </c>
      <c r="I9" s="114">
        <v>0</v>
      </c>
      <c r="J9" s="114">
        <v>0</v>
      </c>
      <c r="K9" s="120">
        <v>0</v>
      </c>
      <c r="L9" s="117">
        <v>0</v>
      </c>
      <c r="M9" s="115">
        <v>400000</v>
      </c>
      <c r="N9" s="125"/>
    </row>
    <row r="10" spans="1:14" ht="12.75" customHeight="1">
      <c r="A10" s="3"/>
      <c r="B10" s="3"/>
      <c r="C10" s="3"/>
      <c r="D10" s="3"/>
      <c r="E10" s="3"/>
      <c r="F10" s="3"/>
      <c r="H10" s="3"/>
      <c r="I10" s="3"/>
      <c r="J10" s="3"/>
      <c r="K10" s="3"/>
      <c r="L10" s="3"/>
      <c r="M10" s="3"/>
      <c r="N10" s="3"/>
    </row>
    <row r="11" spans="1:14" ht="12.75" customHeight="1">
      <c r="A11" s="3"/>
      <c r="B11" s="3"/>
      <c r="D11" s="3"/>
      <c r="E11" s="3"/>
      <c r="F11" s="3"/>
      <c r="G11" s="3"/>
      <c r="I11" s="3"/>
      <c r="J11" s="3"/>
      <c r="K11" s="3"/>
      <c r="L11" s="3"/>
      <c r="M11" s="3"/>
      <c r="N11" s="3"/>
    </row>
    <row r="12" spans="1:14" ht="12.75" customHeight="1">
      <c r="A12" s="3"/>
      <c r="B12" s="3"/>
      <c r="C12" s="3"/>
      <c r="E12" s="3"/>
      <c r="F12" s="3"/>
      <c r="G12" s="3"/>
      <c r="J12" s="3"/>
      <c r="K12" s="3"/>
      <c r="L12" s="3"/>
      <c r="M12" s="3"/>
      <c r="N12" s="3"/>
    </row>
    <row r="13" spans="2:14" ht="12.75" customHeight="1">
      <c r="B13" s="3"/>
      <c r="C13" s="3"/>
      <c r="E13" s="3"/>
      <c r="F13" s="3"/>
      <c r="G13" s="3"/>
      <c r="H13" s="3"/>
      <c r="J13" s="3"/>
      <c r="K13" s="3"/>
      <c r="L13" s="3"/>
      <c r="M13" s="3"/>
      <c r="N13" s="3"/>
    </row>
    <row r="14" spans="2:14" ht="12.75" customHeight="1">
      <c r="B14" s="3"/>
      <c r="C14" s="3"/>
      <c r="E14" s="3"/>
      <c r="F14" s="3"/>
      <c r="G14" s="3"/>
      <c r="H14" s="3"/>
      <c r="I14" s="3"/>
      <c r="K14" s="3"/>
      <c r="L14" s="3"/>
      <c r="M14" s="3"/>
      <c r="N14" s="3"/>
    </row>
    <row r="15" spans="3:14" ht="12.75" customHeight="1">
      <c r="C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3:12" ht="12.75" customHeight="1">
      <c r="C16" s="3"/>
      <c r="F16" s="3"/>
      <c r="G16" s="3"/>
      <c r="H16" s="3"/>
      <c r="J16" s="3"/>
      <c r="K16" s="3"/>
      <c r="L16" s="3"/>
    </row>
    <row r="17" spans="3:11" ht="12.75" customHeight="1">
      <c r="C17" s="3"/>
      <c r="D17" s="3"/>
      <c r="G17" s="3"/>
      <c r="H17" s="3"/>
      <c r="J17" s="3"/>
      <c r="K17" s="3"/>
    </row>
    <row r="18" spans="3:11" ht="12.75" customHeight="1">
      <c r="C18" s="3"/>
      <c r="D18" s="3"/>
      <c r="E18" s="3"/>
      <c r="K18" s="3"/>
    </row>
    <row r="19" spans="4:11" ht="12.75" customHeight="1">
      <c r="D19" s="3"/>
      <c r="E19" s="3"/>
      <c r="K19" s="3"/>
    </row>
    <row r="20" spans="5:11" ht="12.75" customHeight="1">
      <c r="E20" s="3"/>
      <c r="F20" s="3"/>
      <c r="K20" s="3"/>
    </row>
    <row r="21" spans="5:11" ht="12.75" customHeight="1">
      <c r="E21" s="3"/>
      <c r="F21" s="3"/>
      <c r="I21" s="3"/>
      <c r="J21" s="3"/>
      <c r="K21" s="3"/>
    </row>
    <row r="22" ht="12.75" customHeight="1">
      <c r="F22" s="3"/>
    </row>
    <row r="23" ht="12.75" customHeight="1">
      <c r="F23" s="3"/>
    </row>
    <row r="24" ht="12.75" customHeight="1">
      <c r="G24" s="3"/>
    </row>
  </sheetData>
  <sheetProtection formatCells="0" formatColumns="0" formatRows="0"/>
  <mergeCells count="18"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rintOptions/>
  <pageMargins left="0.07874015865363473" right="0" top="0.19685039370078738" bottom="0.19685039370078738" header="0.4999999924907534" footer="0.499999992490753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showGridLines="0" showZeros="0" zoomScalePageLayoutView="0" workbookViewId="0" topLeftCell="A1">
      <selection activeCell="A1" sqref="A1:L1"/>
    </sheetView>
  </sheetViews>
  <sheetFormatPr defaultColWidth="9.00390625" defaultRowHeight="13.5"/>
  <cols>
    <col min="1" max="12" width="20.875" style="30" customWidth="1"/>
    <col min="13" max="13" width="18.25390625" style="30" customWidth="1"/>
    <col min="14" max="14" width="13.625" style="30" customWidth="1"/>
    <col min="15" max="16384" width="9.00390625" style="30" customWidth="1"/>
  </cols>
  <sheetData>
    <row r="1" spans="1:12" ht="31.5" customHeight="1">
      <c r="A1" s="236" t="s">
        <v>168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25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4" ht="11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235"/>
      <c r="L3" s="235"/>
      <c r="M3" s="235" t="s">
        <v>169</v>
      </c>
      <c r="N3" s="235"/>
    </row>
    <row r="4" spans="1:14" ht="25.5" customHeight="1">
      <c r="A4" s="54" t="s">
        <v>170</v>
      </c>
      <c r="B4" s="54" t="s">
        <v>17</v>
      </c>
      <c r="C4" s="71" t="s">
        <v>403</v>
      </c>
      <c r="D4" s="71" t="s">
        <v>404</v>
      </c>
      <c r="E4" s="71" t="s">
        <v>332</v>
      </c>
      <c r="F4" s="71" t="s">
        <v>408</v>
      </c>
      <c r="G4" s="71" t="s">
        <v>333</v>
      </c>
      <c r="H4" s="54" t="s">
        <v>171</v>
      </c>
      <c r="I4" s="71" t="s">
        <v>405</v>
      </c>
      <c r="J4" s="71" t="s">
        <v>406</v>
      </c>
      <c r="K4" s="54" t="s">
        <v>172</v>
      </c>
      <c r="L4" s="55" t="s">
        <v>173</v>
      </c>
      <c r="M4" s="85" t="s">
        <v>407</v>
      </c>
      <c r="N4" s="87" t="s">
        <v>410</v>
      </c>
    </row>
    <row r="5" spans="1:14" s="3" customFormat="1" ht="18.75" customHeight="1">
      <c r="A5" s="135"/>
      <c r="B5" s="135" t="s">
        <v>14</v>
      </c>
      <c r="C5" s="136">
        <v>0</v>
      </c>
      <c r="D5" s="137">
        <v>0</v>
      </c>
      <c r="E5" s="138">
        <v>0</v>
      </c>
      <c r="F5" s="137">
        <v>200000</v>
      </c>
      <c r="G5" s="139">
        <v>200000</v>
      </c>
      <c r="H5" s="139">
        <v>0</v>
      </c>
      <c r="I5" s="142">
        <v>0</v>
      </c>
      <c r="J5" s="142">
        <v>200000</v>
      </c>
      <c r="K5" s="142">
        <v>0</v>
      </c>
      <c r="L5" s="139">
        <v>0</v>
      </c>
      <c r="M5" s="140">
        <v>0</v>
      </c>
      <c r="N5" s="141">
        <v>0</v>
      </c>
    </row>
    <row r="6" spans="1:14" ht="18.75" customHeight="1">
      <c r="A6" s="135" t="s">
        <v>412</v>
      </c>
      <c r="B6" s="135" t="s">
        <v>413</v>
      </c>
      <c r="C6" s="136">
        <v>0</v>
      </c>
      <c r="D6" s="137">
        <v>0</v>
      </c>
      <c r="E6" s="138">
        <v>0</v>
      </c>
      <c r="F6" s="137">
        <v>200000</v>
      </c>
      <c r="G6" s="139">
        <v>200000</v>
      </c>
      <c r="H6" s="139">
        <v>0</v>
      </c>
      <c r="I6" s="142">
        <v>0</v>
      </c>
      <c r="J6" s="142">
        <v>200000</v>
      </c>
      <c r="K6" s="142">
        <v>0</v>
      </c>
      <c r="L6" s="139">
        <v>0</v>
      </c>
      <c r="M6" s="140">
        <v>0</v>
      </c>
      <c r="N6" s="141">
        <v>0</v>
      </c>
    </row>
  </sheetData>
  <sheetProtection formatCells="0" formatColumns="0" formatRows="0"/>
  <mergeCells count="3">
    <mergeCell ref="K3:L3"/>
    <mergeCell ref="A1:L1"/>
    <mergeCell ref="M3:N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showGridLines="0" showZeros="0" zoomScalePageLayoutView="0" workbookViewId="0" topLeftCell="A1">
      <selection activeCell="A1" sqref="A1:G1"/>
    </sheetView>
  </sheetViews>
  <sheetFormatPr defaultColWidth="9.00390625" defaultRowHeight="13.5"/>
  <cols>
    <col min="1" max="7" width="20.875" style="30" customWidth="1"/>
    <col min="8" max="8" width="18.25390625" style="30" customWidth="1"/>
    <col min="9" max="16384" width="9.00390625" style="30" customWidth="1"/>
  </cols>
  <sheetData>
    <row r="1" spans="1:7" ht="31.5" customHeight="1">
      <c r="A1" s="237" t="s">
        <v>409</v>
      </c>
      <c r="B1" s="236"/>
      <c r="C1" s="236"/>
      <c r="D1" s="236"/>
      <c r="E1" s="236"/>
      <c r="F1" s="236"/>
      <c r="G1" s="236"/>
    </row>
    <row r="2" spans="1:7" ht="25.5" customHeight="1">
      <c r="A2" s="70"/>
      <c r="B2" s="70"/>
      <c r="C2" s="70"/>
      <c r="D2" s="70"/>
      <c r="E2" s="70"/>
      <c r="F2" s="70"/>
      <c r="G2" s="70"/>
    </row>
    <row r="3" spans="1:9" ht="11.25" customHeight="1">
      <c r="A3" s="50"/>
      <c r="B3" s="50"/>
      <c r="C3" s="50"/>
      <c r="D3" s="50"/>
      <c r="E3" s="50"/>
      <c r="F3" s="235"/>
      <c r="G3" s="235"/>
      <c r="H3" s="235" t="s">
        <v>169</v>
      </c>
      <c r="I3" s="235"/>
    </row>
    <row r="4" spans="1:9" ht="25.5" customHeight="1">
      <c r="A4" s="54" t="s">
        <v>170</v>
      </c>
      <c r="B4" s="54" t="s">
        <v>17</v>
      </c>
      <c r="C4" s="86" t="s">
        <v>183</v>
      </c>
      <c r="D4" s="71" t="s">
        <v>405</v>
      </c>
      <c r="E4" s="71" t="s">
        <v>406</v>
      </c>
      <c r="F4" s="54" t="s">
        <v>172</v>
      </c>
      <c r="G4" s="55" t="s">
        <v>173</v>
      </c>
      <c r="H4" s="85" t="s">
        <v>407</v>
      </c>
      <c r="I4" s="88" t="s">
        <v>411</v>
      </c>
    </row>
    <row r="5" spans="1:9" s="3" customFormat="1" ht="18.75" customHeight="1">
      <c r="A5" s="143"/>
      <c r="B5" s="143" t="s">
        <v>14</v>
      </c>
      <c r="C5" s="143"/>
      <c r="D5" s="142">
        <v>0</v>
      </c>
      <c r="E5" s="142">
        <v>200000</v>
      </c>
      <c r="F5" s="142">
        <v>0</v>
      </c>
      <c r="G5" s="144">
        <v>0</v>
      </c>
      <c r="H5" s="140">
        <v>0</v>
      </c>
      <c r="I5" s="140">
        <v>0</v>
      </c>
    </row>
    <row r="6" spans="1:9" ht="18.75" customHeight="1">
      <c r="A6" s="143" t="s">
        <v>412</v>
      </c>
      <c r="B6" s="143" t="s">
        <v>413</v>
      </c>
      <c r="C6" s="143"/>
      <c r="D6" s="142">
        <v>0</v>
      </c>
      <c r="E6" s="142">
        <v>200000</v>
      </c>
      <c r="F6" s="142">
        <v>0</v>
      </c>
      <c r="G6" s="144">
        <v>0</v>
      </c>
      <c r="H6" s="140">
        <v>0</v>
      </c>
      <c r="I6" s="140">
        <v>0</v>
      </c>
    </row>
    <row r="7" spans="1:9" ht="18.75" customHeight="1">
      <c r="A7" s="143" t="s">
        <v>418</v>
      </c>
      <c r="B7" s="143" t="s">
        <v>419</v>
      </c>
      <c r="C7" s="143" t="s">
        <v>420</v>
      </c>
      <c r="D7" s="142">
        <v>0</v>
      </c>
      <c r="E7" s="142">
        <v>200000</v>
      </c>
      <c r="F7" s="142">
        <v>0</v>
      </c>
      <c r="G7" s="144">
        <v>0</v>
      </c>
      <c r="H7" s="140">
        <v>0</v>
      </c>
      <c r="I7" s="140">
        <v>0</v>
      </c>
    </row>
    <row r="8" spans="1:9" ht="18.75" customHeight="1">
      <c r="A8" s="143" t="s">
        <v>418</v>
      </c>
      <c r="B8" s="143" t="s">
        <v>419</v>
      </c>
      <c r="C8" s="143" t="s">
        <v>421</v>
      </c>
      <c r="D8" s="142">
        <v>0</v>
      </c>
      <c r="E8" s="142">
        <v>0</v>
      </c>
      <c r="F8" s="142">
        <v>0</v>
      </c>
      <c r="G8" s="144">
        <v>0</v>
      </c>
      <c r="H8" s="140">
        <v>0</v>
      </c>
      <c r="I8" s="140">
        <v>0</v>
      </c>
    </row>
    <row r="9" spans="1:9" ht="18.75" customHeight="1">
      <c r="A9" s="143" t="s">
        <v>418</v>
      </c>
      <c r="B9" s="143" t="s">
        <v>419</v>
      </c>
      <c r="C9" s="143" t="s">
        <v>422</v>
      </c>
      <c r="D9" s="142">
        <v>0</v>
      </c>
      <c r="E9" s="142">
        <v>0</v>
      </c>
      <c r="F9" s="142">
        <v>0</v>
      </c>
      <c r="G9" s="144">
        <v>0</v>
      </c>
      <c r="H9" s="140">
        <v>0</v>
      </c>
      <c r="I9" s="140">
        <v>0</v>
      </c>
    </row>
    <row r="10" spans="1:9" ht="18.75" customHeight="1">
      <c r="A10" s="143" t="s">
        <v>418</v>
      </c>
      <c r="B10" s="143" t="s">
        <v>419</v>
      </c>
      <c r="C10" s="143" t="s">
        <v>423</v>
      </c>
      <c r="D10" s="142">
        <v>0</v>
      </c>
      <c r="E10" s="142">
        <v>0</v>
      </c>
      <c r="F10" s="142">
        <v>0</v>
      </c>
      <c r="G10" s="144">
        <v>0</v>
      </c>
      <c r="H10" s="140">
        <v>0</v>
      </c>
      <c r="I10" s="140">
        <v>0</v>
      </c>
    </row>
    <row r="11" spans="1:9" ht="18.75" customHeight="1">
      <c r="A11" s="143" t="s">
        <v>418</v>
      </c>
      <c r="B11" s="143" t="s">
        <v>419</v>
      </c>
      <c r="C11" s="143" t="s">
        <v>424</v>
      </c>
      <c r="D11" s="142">
        <v>0</v>
      </c>
      <c r="E11" s="142">
        <v>0</v>
      </c>
      <c r="F11" s="142">
        <v>0</v>
      </c>
      <c r="G11" s="144">
        <v>0</v>
      </c>
      <c r="H11" s="140">
        <v>0</v>
      </c>
      <c r="I11" s="140">
        <v>0</v>
      </c>
    </row>
  </sheetData>
  <sheetProtection formatCells="0" formatColumns="0" formatRows="0"/>
  <mergeCells count="3">
    <mergeCell ref="A1:G1"/>
    <mergeCell ref="F3:G3"/>
    <mergeCell ref="H3:I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zoomScalePageLayoutView="0" workbookViewId="0" topLeftCell="A1">
      <selection activeCell="A1" sqref="A1"/>
    </sheetView>
  </sheetViews>
  <sheetFormatPr defaultColWidth="6.875" defaultRowHeight="13.5"/>
  <cols>
    <col min="1" max="1" width="8.125" style="30" customWidth="1"/>
    <col min="2" max="2" width="13.75390625" style="30" customWidth="1"/>
    <col min="3" max="3" width="10.875" style="30" customWidth="1"/>
    <col min="4" max="4" width="9.25390625" style="30" customWidth="1"/>
    <col min="5" max="5" width="13.75390625" style="30" customWidth="1"/>
    <col min="6" max="6" width="10.125" style="30" customWidth="1"/>
    <col min="7" max="7" width="9.875" style="30" customWidth="1"/>
    <col min="8" max="9" width="6.75390625" style="30" customWidth="1"/>
    <col min="10" max="10" width="6.625" style="30" customWidth="1"/>
    <col min="11" max="11" width="9.50390625" style="30" customWidth="1"/>
    <col min="12" max="12" width="6.875" style="30" customWidth="1"/>
    <col min="13" max="13" width="14.625" style="30" customWidth="1"/>
    <col min="14" max="14" width="12.625" style="30" customWidth="1"/>
    <col min="15" max="16384" width="6.875" style="30" customWidth="1"/>
  </cols>
  <sheetData>
    <row r="1" spans="1:14" ht="12.7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6.25" customHeight="1">
      <c r="A2" s="213" t="s">
        <v>178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12.75" customHeight="1">
      <c r="A3" s="234"/>
      <c r="B3" s="215"/>
      <c r="C3" s="215"/>
      <c r="D3" s="215"/>
      <c r="E3" s="215"/>
      <c r="F3" s="50"/>
      <c r="G3" s="50"/>
      <c r="H3" s="50"/>
      <c r="I3" s="50"/>
      <c r="J3" s="50"/>
      <c r="K3" s="50"/>
      <c r="L3" s="50"/>
      <c r="M3" s="50"/>
      <c r="N3" s="51" t="s">
        <v>146</v>
      </c>
    </row>
    <row r="4" spans="1:14" ht="12.75" customHeight="1">
      <c r="A4" s="216" t="s">
        <v>147</v>
      </c>
      <c r="B4" s="216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4" ht="12.75" customHeight="1">
      <c r="A5" s="218" t="s">
        <v>148</v>
      </c>
      <c r="B5" s="219"/>
      <c r="C5" s="216" t="s">
        <v>149</v>
      </c>
      <c r="D5" s="216"/>
      <c r="E5" s="216"/>
      <c r="F5" s="217"/>
      <c r="G5" s="217"/>
      <c r="H5" s="217"/>
      <c r="I5" s="217"/>
      <c r="J5" s="217"/>
      <c r="K5" s="217"/>
      <c r="L5" s="217"/>
      <c r="M5" s="217"/>
      <c r="N5" s="217"/>
    </row>
    <row r="6" spans="1:14" ht="12.75" customHeight="1">
      <c r="A6" s="209" t="s">
        <v>150</v>
      </c>
      <c r="B6" s="209" t="s">
        <v>151</v>
      </c>
      <c r="C6" s="220" t="s">
        <v>152</v>
      </c>
      <c r="D6" s="221" t="s">
        <v>153</v>
      </c>
      <c r="E6" s="220"/>
      <c r="F6" s="209" t="s">
        <v>154</v>
      </c>
      <c r="G6" s="209" t="s">
        <v>174</v>
      </c>
      <c r="H6" s="209" t="s">
        <v>156</v>
      </c>
      <c r="I6" s="209" t="s">
        <v>157</v>
      </c>
      <c r="J6" s="209" t="s">
        <v>158</v>
      </c>
      <c r="K6" s="209" t="s">
        <v>159</v>
      </c>
      <c r="L6" s="209" t="s">
        <v>160</v>
      </c>
      <c r="M6" s="209" t="s">
        <v>14</v>
      </c>
      <c r="N6" s="211" t="s">
        <v>161</v>
      </c>
    </row>
    <row r="7" spans="1:14" ht="26.25" customHeight="1">
      <c r="A7" s="210"/>
      <c r="B7" s="210"/>
      <c r="C7" s="212"/>
      <c r="D7" s="52" t="s">
        <v>153</v>
      </c>
      <c r="E7" s="53" t="s">
        <v>162</v>
      </c>
      <c r="F7" s="210"/>
      <c r="G7" s="210"/>
      <c r="H7" s="210"/>
      <c r="I7" s="210"/>
      <c r="J7" s="210"/>
      <c r="K7" s="210"/>
      <c r="L7" s="210"/>
      <c r="M7" s="210"/>
      <c r="N7" s="212"/>
    </row>
    <row r="8" spans="1:14" s="3" customFormat="1" ht="13.5" customHeight="1">
      <c r="A8" s="145"/>
      <c r="B8" s="113" t="s">
        <v>14</v>
      </c>
      <c r="C8" s="148">
        <v>2359052.32</v>
      </c>
      <c r="D8" s="148">
        <v>213000</v>
      </c>
      <c r="E8" s="149">
        <v>1050000</v>
      </c>
      <c r="F8" s="150">
        <v>0</v>
      </c>
      <c r="G8" s="151">
        <v>0</v>
      </c>
      <c r="H8" s="146">
        <v>0</v>
      </c>
      <c r="I8" s="146">
        <v>0</v>
      </c>
      <c r="J8" s="147">
        <v>0</v>
      </c>
      <c r="K8" s="152">
        <v>0</v>
      </c>
      <c r="L8" s="146">
        <v>0</v>
      </c>
      <c r="M8" s="118">
        <v>3622052.32</v>
      </c>
      <c r="N8" s="125"/>
    </row>
    <row r="9" spans="1:14" ht="13.5" customHeight="1">
      <c r="A9" s="145">
        <v>602008</v>
      </c>
      <c r="B9" s="113" t="s">
        <v>413</v>
      </c>
      <c r="C9" s="148">
        <v>2359052.32</v>
      </c>
      <c r="D9" s="148">
        <v>213000</v>
      </c>
      <c r="E9" s="149">
        <v>1050000</v>
      </c>
      <c r="F9" s="150">
        <v>0</v>
      </c>
      <c r="G9" s="151">
        <v>0</v>
      </c>
      <c r="H9" s="146">
        <v>0</v>
      </c>
      <c r="I9" s="146">
        <v>0</v>
      </c>
      <c r="J9" s="147">
        <v>0</v>
      </c>
      <c r="K9" s="152">
        <v>0</v>
      </c>
      <c r="L9" s="146">
        <v>0</v>
      </c>
      <c r="M9" s="118">
        <v>3622052.32</v>
      </c>
      <c r="N9" s="125"/>
    </row>
    <row r="10" spans="1:14" ht="13.5" customHeight="1">
      <c r="A10" s="145">
        <v>2080505</v>
      </c>
      <c r="B10" s="113" t="s">
        <v>425</v>
      </c>
      <c r="C10" s="148">
        <v>361142.4</v>
      </c>
      <c r="D10" s="148">
        <v>0</v>
      </c>
      <c r="E10" s="149">
        <v>0</v>
      </c>
      <c r="F10" s="150">
        <v>0</v>
      </c>
      <c r="G10" s="151">
        <v>0</v>
      </c>
      <c r="H10" s="146">
        <v>0</v>
      </c>
      <c r="I10" s="146">
        <v>0</v>
      </c>
      <c r="J10" s="147">
        <v>0</v>
      </c>
      <c r="K10" s="152">
        <v>0</v>
      </c>
      <c r="L10" s="146">
        <v>0</v>
      </c>
      <c r="M10" s="118">
        <v>361142.4</v>
      </c>
      <c r="N10" s="125"/>
    </row>
    <row r="11" spans="1:14" ht="13.5" customHeight="1">
      <c r="A11" s="145">
        <v>2080506</v>
      </c>
      <c r="B11" s="113" t="s">
        <v>426</v>
      </c>
      <c r="C11" s="148">
        <v>121341.12</v>
      </c>
      <c r="D11" s="148">
        <v>0</v>
      </c>
      <c r="E11" s="149">
        <v>0</v>
      </c>
      <c r="F11" s="150">
        <v>0</v>
      </c>
      <c r="G11" s="151">
        <v>0</v>
      </c>
      <c r="H11" s="146">
        <v>0</v>
      </c>
      <c r="I11" s="146">
        <v>0</v>
      </c>
      <c r="J11" s="147">
        <v>0</v>
      </c>
      <c r="K11" s="152">
        <v>0</v>
      </c>
      <c r="L11" s="146">
        <v>0</v>
      </c>
      <c r="M11" s="118">
        <v>121341.12</v>
      </c>
      <c r="N11" s="125"/>
    </row>
    <row r="12" spans="1:14" ht="13.5" customHeight="1">
      <c r="A12" s="145">
        <v>2120199</v>
      </c>
      <c r="B12" s="113" t="s">
        <v>427</v>
      </c>
      <c r="C12" s="148">
        <v>1732111.84</v>
      </c>
      <c r="D12" s="148">
        <v>213000</v>
      </c>
      <c r="E12" s="149">
        <v>1050000</v>
      </c>
      <c r="F12" s="150">
        <v>0</v>
      </c>
      <c r="G12" s="151">
        <v>0</v>
      </c>
      <c r="H12" s="146">
        <v>0</v>
      </c>
      <c r="I12" s="146">
        <v>0</v>
      </c>
      <c r="J12" s="147">
        <v>0</v>
      </c>
      <c r="K12" s="152">
        <v>0</v>
      </c>
      <c r="L12" s="146">
        <v>0</v>
      </c>
      <c r="M12" s="118">
        <v>2995111.84</v>
      </c>
      <c r="N12" s="125"/>
    </row>
    <row r="13" spans="1:14" ht="13.5" customHeight="1">
      <c r="A13" s="145">
        <v>2210201</v>
      </c>
      <c r="B13" s="113" t="s">
        <v>428</v>
      </c>
      <c r="C13" s="148">
        <v>144456.96</v>
      </c>
      <c r="D13" s="148">
        <v>0</v>
      </c>
      <c r="E13" s="149">
        <v>0</v>
      </c>
      <c r="F13" s="150">
        <v>0</v>
      </c>
      <c r="G13" s="151">
        <v>0</v>
      </c>
      <c r="H13" s="146">
        <v>0</v>
      </c>
      <c r="I13" s="146">
        <v>0</v>
      </c>
      <c r="J13" s="147">
        <v>0</v>
      </c>
      <c r="K13" s="152">
        <v>0</v>
      </c>
      <c r="L13" s="146">
        <v>0</v>
      </c>
      <c r="M13" s="118">
        <v>144456.96</v>
      </c>
      <c r="N13" s="125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2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2:14" ht="12.75" customHeight="1"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2:13" ht="12.75" customHeight="1">
      <c r="B18" s="3"/>
      <c r="C18" s="3"/>
      <c r="D18" s="3"/>
      <c r="E18" s="3"/>
      <c r="F18" s="3"/>
      <c r="G18" s="3"/>
      <c r="M18" s="3"/>
    </row>
    <row r="19" spans="2:7" ht="12.75" customHeight="1">
      <c r="B19" s="3"/>
      <c r="C19" s="3"/>
      <c r="D19" s="3"/>
      <c r="E19" s="3"/>
      <c r="F19" s="3"/>
      <c r="G19" s="3"/>
    </row>
    <row r="20" spans="3:7" ht="12.75" customHeight="1">
      <c r="C20" s="3"/>
      <c r="D20" s="3"/>
      <c r="E20" s="3"/>
      <c r="F20" s="3"/>
      <c r="G20" s="3"/>
    </row>
    <row r="21" spans="3:6" ht="12.75" customHeight="1">
      <c r="C21" s="3"/>
      <c r="D21" s="3"/>
      <c r="E21" s="3"/>
      <c r="F21" s="3"/>
    </row>
    <row r="22" spans="4:7" ht="12.75" customHeight="1">
      <c r="D22" s="3"/>
      <c r="E22" s="3"/>
      <c r="F22" s="3"/>
      <c r="G22" s="3"/>
    </row>
    <row r="23" spans="4:6" ht="12.75" customHeight="1">
      <c r="D23" s="3"/>
      <c r="E23" s="3"/>
      <c r="F23" s="3"/>
    </row>
    <row r="24" spans="5:6" ht="12.75" customHeight="1">
      <c r="E24" s="3"/>
      <c r="F24" s="3"/>
    </row>
    <row r="25" spans="5:6" ht="12.75" customHeight="1">
      <c r="E25" s="3"/>
      <c r="F25" s="3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rintOptions/>
  <pageMargins left="0.07874015748031496" right="0.07874015748031496" top="0.1968503937007874" bottom="0.1968503937007874" header="0.5118110236220472" footer="0.5118110236220472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zoomScalePageLayoutView="0" workbookViewId="0" topLeftCell="A1">
      <selection activeCell="A1" sqref="A1"/>
    </sheetView>
  </sheetViews>
  <sheetFormatPr defaultColWidth="6.875" defaultRowHeight="13.5"/>
  <cols>
    <col min="1" max="1" width="8.125" style="30" customWidth="1"/>
    <col min="2" max="2" width="13.75390625" style="30" customWidth="1"/>
    <col min="3" max="3" width="10.875" style="30" customWidth="1"/>
    <col min="4" max="4" width="9.25390625" style="30" customWidth="1"/>
    <col min="5" max="5" width="11.00390625" style="30" customWidth="1"/>
    <col min="6" max="6" width="10.125" style="30" customWidth="1"/>
    <col min="7" max="7" width="9.875" style="30" customWidth="1"/>
    <col min="8" max="9" width="6.75390625" style="30" customWidth="1"/>
    <col min="10" max="10" width="6.625" style="30" customWidth="1"/>
    <col min="11" max="11" width="9.50390625" style="30" customWidth="1"/>
    <col min="12" max="12" width="6.875" style="30" customWidth="1"/>
    <col min="13" max="13" width="14.625" style="30" customWidth="1"/>
    <col min="14" max="14" width="12.625" style="30" customWidth="1"/>
    <col min="15" max="16384" width="6.875" style="30" customWidth="1"/>
  </cols>
  <sheetData>
    <row r="1" ht="12.75" customHeight="1">
      <c r="A1" s="3"/>
    </row>
    <row r="2" spans="1:14" ht="26.25" customHeight="1">
      <c r="A2" s="92" t="s">
        <v>179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2.75" customHeight="1">
      <c r="A3" s="243"/>
      <c r="B3" s="244"/>
      <c r="C3" s="244"/>
      <c r="D3" s="244"/>
      <c r="E3" s="244"/>
      <c r="N3" s="31" t="s">
        <v>146</v>
      </c>
    </row>
    <row r="4" spans="1:14" ht="12.75" customHeight="1">
      <c r="A4" s="245" t="s">
        <v>147</v>
      </c>
      <c r="B4" s="245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1:14" ht="12.75" customHeight="1">
      <c r="A5" s="247" t="s">
        <v>148</v>
      </c>
      <c r="B5" s="248"/>
      <c r="C5" s="245" t="s">
        <v>149</v>
      </c>
      <c r="D5" s="245"/>
      <c r="E5" s="245"/>
      <c r="F5" s="246"/>
      <c r="G5" s="246"/>
      <c r="H5" s="246"/>
      <c r="I5" s="246"/>
      <c r="J5" s="246"/>
      <c r="K5" s="246"/>
      <c r="L5" s="246"/>
      <c r="M5" s="246"/>
      <c r="N5" s="246"/>
    </row>
    <row r="6" spans="1:14" ht="12.75" customHeight="1">
      <c r="A6" s="238" t="s">
        <v>150</v>
      </c>
      <c r="B6" s="238" t="s">
        <v>151</v>
      </c>
      <c r="C6" s="249" t="s">
        <v>152</v>
      </c>
      <c r="D6" s="250" t="s">
        <v>153</v>
      </c>
      <c r="E6" s="249"/>
      <c r="F6" s="238" t="s">
        <v>154</v>
      </c>
      <c r="G6" s="242" t="s">
        <v>155</v>
      </c>
      <c r="H6" s="242" t="s">
        <v>156</v>
      </c>
      <c r="I6" s="242" t="s">
        <v>157</v>
      </c>
      <c r="J6" s="242" t="s">
        <v>158</v>
      </c>
      <c r="K6" s="242" t="s">
        <v>159</v>
      </c>
      <c r="L6" s="238" t="s">
        <v>160</v>
      </c>
      <c r="M6" s="238" t="s">
        <v>14</v>
      </c>
      <c r="N6" s="240" t="s">
        <v>161</v>
      </c>
    </row>
    <row r="7" spans="1:14" ht="26.25" customHeight="1">
      <c r="A7" s="239"/>
      <c r="B7" s="239"/>
      <c r="C7" s="241"/>
      <c r="D7" s="32" t="s">
        <v>153</v>
      </c>
      <c r="E7" s="33" t="s">
        <v>162</v>
      </c>
      <c r="F7" s="239"/>
      <c r="G7" s="239"/>
      <c r="H7" s="239"/>
      <c r="I7" s="239"/>
      <c r="J7" s="239"/>
      <c r="K7" s="239"/>
      <c r="L7" s="239"/>
      <c r="M7" s="239"/>
      <c r="N7" s="241"/>
    </row>
    <row r="8" spans="1:14" s="3" customFormat="1" ht="13.5" customHeight="1">
      <c r="A8" s="145"/>
      <c r="B8" s="113"/>
      <c r="C8" s="131"/>
      <c r="D8" s="131"/>
      <c r="E8" s="131"/>
      <c r="F8" s="132"/>
      <c r="G8" s="133"/>
      <c r="H8" s="153"/>
      <c r="I8" s="153"/>
      <c r="J8" s="14"/>
      <c r="K8" s="134"/>
      <c r="L8" s="153"/>
      <c r="M8" s="153"/>
      <c r="N8" s="125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G10" s="3"/>
      <c r="I10" s="3"/>
      <c r="K10" s="3"/>
      <c r="L10" s="3"/>
      <c r="M10" s="3"/>
      <c r="N10" s="3"/>
    </row>
    <row r="11" spans="1:14" ht="12.75" customHeight="1">
      <c r="A11" s="3"/>
      <c r="B11" s="3"/>
      <c r="C11" s="3"/>
      <c r="D11" s="3"/>
      <c r="E11" s="3"/>
      <c r="F11" s="3"/>
      <c r="G11" s="3"/>
      <c r="I11" s="3"/>
      <c r="L11" s="3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L12" s="3"/>
      <c r="M12" s="3"/>
      <c r="N12" s="3"/>
    </row>
    <row r="13" spans="1:14" ht="12.75" customHeight="1">
      <c r="A13" s="3"/>
      <c r="B13" s="3"/>
      <c r="C13" s="3"/>
      <c r="D13" s="3"/>
      <c r="E13" s="3"/>
      <c r="F13" s="3"/>
      <c r="G13" s="3"/>
      <c r="I13" s="3"/>
      <c r="J13" s="3"/>
      <c r="L13" s="3"/>
      <c r="M13" s="3"/>
      <c r="N13" s="3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2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1:14" ht="12.75" customHeight="1">
      <c r="A17"/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1:13" ht="12.75" customHeight="1">
      <c r="A18"/>
      <c r="B18" s="3"/>
      <c r="C18" s="3"/>
      <c r="D18" s="3"/>
      <c r="E18" s="3"/>
      <c r="F18" s="3"/>
      <c r="G18" s="3"/>
      <c r="M18" s="3"/>
    </row>
    <row r="19" spans="1:7" ht="12.75" customHeight="1">
      <c r="A19"/>
      <c r="B19" s="3"/>
      <c r="C19" s="3"/>
      <c r="D19" s="3"/>
      <c r="E19" s="3"/>
      <c r="F19" s="3"/>
      <c r="G19" s="3"/>
    </row>
    <row r="20" spans="1:7" ht="12.75" customHeight="1">
      <c r="A20"/>
      <c r="C20" s="3"/>
      <c r="D20" s="3"/>
      <c r="E20" s="3"/>
      <c r="F20" s="3"/>
      <c r="G20" s="3"/>
    </row>
    <row r="21" spans="1:6" ht="12.75" customHeight="1">
      <c r="A21"/>
      <c r="C21" s="3"/>
      <c r="D21" s="3"/>
      <c r="E21" s="3"/>
      <c r="F21" s="3"/>
    </row>
    <row r="22" spans="1:7" ht="12.75" customHeight="1">
      <c r="A22"/>
      <c r="D22" s="3"/>
      <c r="E22" s="3"/>
      <c r="F22" s="3"/>
      <c r="G22" s="3"/>
    </row>
    <row r="23" spans="1:6" ht="12.75" customHeight="1">
      <c r="A23"/>
      <c r="D23" s="3"/>
      <c r="E23" s="3"/>
      <c r="F23" s="3"/>
    </row>
    <row r="24" spans="1:6" ht="12.75" customHeight="1">
      <c r="A24"/>
      <c r="E24" s="3"/>
      <c r="F24" s="3"/>
    </row>
    <row r="25" spans="1:6" ht="12.75" customHeight="1">
      <c r="A25"/>
      <c r="E25" s="3"/>
      <c r="F25" s="3"/>
    </row>
  </sheetData>
  <sheetProtection formatCells="0" formatColumns="0" formatRows="0"/>
  <mergeCells count="18"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rintOptions/>
  <pageMargins left="0.07874015748031496" right="0.07874015748031496" top="0.1968503937007874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2018-02-27T01:37:31Z</cp:lastPrinted>
  <dcterms:created xsi:type="dcterms:W3CDTF">2017-10-31T13:35:00Z</dcterms:created>
  <dcterms:modified xsi:type="dcterms:W3CDTF">2018-02-27T01:51:30Z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5376376</vt:i4>
  </property>
</Properties>
</file>